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Cathy\Desktop\Hamilton Capital Committee\"/>
    </mc:Choice>
  </mc:AlternateContent>
  <xr:revisionPtr revIDLastSave="0" documentId="8_{0CD837CA-F36E-4619-B924-085B4ACEA4FF}" xr6:coauthVersionLast="45" xr6:coauthVersionMax="45" xr10:uidLastSave="{00000000-0000-0000-0000-000000000000}"/>
  <bookViews>
    <workbookView xWindow="-120" yWindow="-120" windowWidth="29040" windowHeight="15840" tabRatio="727" xr2:uid="{00000000-000D-0000-FFFF-FFFF00000000}"/>
  </bookViews>
  <sheets>
    <sheet name="5YR Cap Roll up" sheetId="10" r:id="rId1"/>
    <sheet name="Liaison Assignment" sheetId="2" r:id="rId2"/>
  </sheets>
  <definedNames>
    <definedName name="_xlnm.Print_Area" localSheetId="0">'5YR Cap Roll up'!$A$1:$M$145</definedName>
    <definedName name="_xlnm.Print_Area" localSheetId="1">'Liaison Assignment'!$A:$F</definedName>
    <definedName name="_xlnm.Print_Titles" localSheetId="0">'5YR Cap Roll up'!$1:$4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1" i="10" l="1"/>
  <c r="L114" i="10" l="1"/>
  <c r="L116" i="10"/>
  <c r="L110" i="10"/>
  <c r="L111" i="10" s="1"/>
  <c r="L105" i="10"/>
  <c r="L95" i="10"/>
  <c r="L96" i="10"/>
  <c r="L97" i="10"/>
  <c r="L98" i="10"/>
  <c r="L99" i="10"/>
  <c r="L100" i="10"/>
  <c r="L94" i="10"/>
  <c r="L93" i="10"/>
  <c r="L85" i="10"/>
  <c r="L86" i="10"/>
  <c r="L87" i="10"/>
  <c r="L88" i="10"/>
  <c r="L84" i="10"/>
  <c r="L76" i="10"/>
  <c r="L77" i="10"/>
  <c r="L78" i="10"/>
  <c r="L79" i="10"/>
  <c r="L80" i="10"/>
  <c r="L75" i="10"/>
  <c r="L70" i="10"/>
  <c r="L64" i="10"/>
  <c r="L65" i="10"/>
  <c r="L66" i="10"/>
  <c r="L67" i="10"/>
  <c r="L68" i="10"/>
  <c r="L69" i="10"/>
  <c r="L63" i="10"/>
  <c r="L58" i="10"/>
  <c r="L47" i="10"/>
  <c r="L48" i="10"/>
  <c r="L49" i="10"/>
  <c r="L50" i="10"/>
  <c r="L51" i="10"/>
  <c r="L52" i="10"/>
  <c r="L53" i="10"/>
  <c r="L54" i="10"/>
  <c r="L46" i="10"/>
  <c r="L32" i="10"/>
  <c r="L33" i="10"/>
  <c r="L34" i="10"/>
  <c r="L35" i="10"/>
  <c r="L36" i="10"/>
  <c r="L37" i="10"/>
  <c r="L38" i="10"/>
  <c r="L39" i="10"/>
  <c r="L40" i="10"/>
  <c r="L41" i="10"/>
  <c r="L42" i="10"/>
  <c r="L31" i="10"/>
  <c r="L26" i="10"/>
  <c r="L25" i="10"/>
  <c r="L24" i="10"/>
  <c r="L12" i="10"/>
  <c r="L13" i="10"/>
  <c r="L14" i="10"/>
  <c r="L15" i="10"/>
  <c r="L16" i="10"/>
  <c r="L17" i="10"/>
  <c r="L18" i="10"/>
  <c r="L19" i="10"/>
  <c r="L11" i="10"/>
  <c r="L21" i="10" s="1"/>
  <c r="K124" i="10"/>
  <c r="K116" i="10"/>
  <c r="K111" i="10"/>
  <c r="K107" i="10"/>
  <c r="K102" i="10"/>
  <c r="K90" i="10"/>
  <c r="K81" i="10"/>
  <c r="K72" i="10"/>
  <c r="K60" i="10"/>
  <c r="K55" i="10"/>
  <c r="K43" i="10"/>
  <c r="K28" i="10"/>
  <c r="K21" i="10"/>
  <c r="K8" i="10"/>
  <c r="L7" i="10"/>
  <c r="L6" i="10"/>
  <c r="L8" i="10" s="1"/>
  <c r="L28" i="10" l="1"/>
  <c r="K118" i="10"/>
  <c r="K126" i="10" s="1"/>
  <c r="E107" i="10"/>
  <c r="E111" i="10"/>
  <c r="J116" i="10"/>
  <c r="I116" i="10"/>
  <c r="H116" i="10"/>
  <c r="G116" i="10"/>
  <c r="F116" i="10"/>
  <c r="E116" i="10"/>
  <c r="J111" i="10"/>
  <c r="I111" i="10"/>
  <c r="H111" i="10"/>
  <c r="G111" i="10"/>
  <c r="F111" i="10"/>
  <c r="G81" i="10" l="1"/>
  <c r="E21" i="10"/>
  <c r="E8" i="10"/>
  <c r="F55" i="10"/>
  <c r="G55" i="10"/>
  <c r="H55" i="10"/>
  <c r="I55" i="10"/>
  <c r="J55" i="10"/>
  <c r="E55" i="10"/>
  <c r="E43" i="10"/>
  <c r="F81" i="10"/>
  <c r="L55" i="10" l="1"/>
  <c r="E72" i="10" l="1"/>
  <c r="F72" i="10"/>
  <c r="G72" i="10"/>
  <c r="H72" i="10"/>
  <c r="I72" i="10"/>
  <c r="J72" i="10"/>
  <c r="F43" i="10" l="1"/>
  <c r="G43" i="10"/>
  <c r="H43" i="10"/>
  <c r="I43" i="10"/>
  <c r="J43" i="10"/>
  <c r="L81" i="10" l="1"/>
  <c r="J81" i="10"/>
  <c r="I81" i="10"/>
  <c r="H81" i="10"/>
  <c r="E81" i="10"/>
  <c r="L72" i="10" l="1"/>
  <c r="L102" i="10" l="1"/>
  <c r="L124" i="10"/>
  <c r="J124" i="10"/>
  <c r="I124" i="10"/>
  <c r="H124" i="10"/>
  <c r="G124" i="10"/>
  <c r="F124" i="10"/>
  <c r="E124" i="10"/>
  <c r="J107" i="10"/>
  <c r="I107" i="10"/>
  <c r="H107" i="10"/>
  <c r="G107" i="10"/>
  <c r="F107" i="10"/>
  <c r="L107" i="10"/>
  <c r="J102" i="10"/>
  <c r="I102" i="10"/>
  <c r="H102" i="10"/>
  <c r="G102" i="10"/>
  <c r="F102" i="10"/>
  <c r="E102" i="10"/>
  <c r="J90" i="10"/>
  <c r="I90" i="10"/>
  <c r="H90" i="10"/>
  <c r="G90" i="10"/>
  <c r="F90" i="10"/>
  <c r="E90" i="10"/>
  <c r="L90" i="10"/>
  <c r="L60" i="10" l="1"/>
  <c r="J60" i="10"/>
  <c r="I60" i="10"/>
  <c r="H60" i="10"/>
  <c r="G60" i="10"/>
  <c r="F60" i="10"/>
  <c r="E60" i="10"/>
  <c r="J28" i="10"/>
  <c r="I28" i="10"/>
  <c r="H28" i="10"/>
  <c r="G28" i="10"/>
  <c r="F28" i="10"/>
  <c r="E28" i="10"/>
  <c r="J21" i="10"/>
  <c r="I21" i="10"/>
  <c r="H21" i="10"/>
  <c r="G21" i="10"/>
  <c r="F21" i="10"/>
  <c r="J8" i="10"/>
  <c r="I8" i="10"/>
  <c r="H8" i="10"/>
  <c r="G8" i="10"/>
  <c r="F8" i="10"/>
  <c r="F118" i="10" l="1"/>
  <c r="F126" i="10" s="1"/>
  <c r="J118" i="10"/>
  <c r="J126" i="10" s="1"/>
  <c r="G118" i="10"/>
  <c r="G126" i="10" s="1"/>
  <c r="H118" i="10"/>
  <c r="H126" i="10" s="1"/>
  <c r="I118" i="10"/>
  <c r="I126" i="10" s="1"/>
  <c r="E118" i="10"/>
  <c r="L43" i="10"/>
  <c r="L118" i="10" l="1"/>
  <c r="E126" i="10"/>
  <c r="L126" i="10" s="1"/>
</calcChain>
</file>

<file path=xl/sharedStrings.xml><?xml version="1.0" encoding="utf-8"?>
<sst xmlns="http://schemas.openxmlformats.org/spreadsheetml/2006/main" count="414" uniqueCount="233">
  <si>
    <t>FY 19</t>
  </si>
  <si>
    <t>Item</t>
  </si>
  <si>
    <t>Total</t>
  </si>
  <si>
    <t>General</t>
  </si>
  <si>
    <t>Replace server</t>
  </si>
  <si>
    <t>Fire Dept</t>
  </si>
  <si>
    <t>Pumper-Engine 1 (1996)</t>
  </si>
  <si>
    <t>PU Truck- Squad 7 (2008)</t>
  </si>
  <si>
    <t>Squad truck- Squad 5 (2006)</t>
  </si>
  <si>
    <t>Extrication tools- (1996)</t>
  </si>
  <si>
    <t>Police</t>
  </si>
  <si>
    <t>Patrol SUV</t>
  </si>
  <si>
    <t>Camera System</t>
  </si>
  <si>
    <t>Magnetic Swipe Card System</t>
  </si>
  <si>
    <t>Highways</t>
  </si>
  <si>
    <t>Facilities</t>
  </si>
  <si>
    <t>COA Partition Wall</t>
  </si>
  <si>
    <t>TOWN OF HAMILTON CAPITAL IMPROVEMENT PLAN</t>
  </si>
  <si>
    <t>Gym Floor refurbish</t>
  </si>
  <si>
    <t>Patton Park-Concession, bath</t>
  </si>
  <si>
    <t>Donovan Field Re-develop</t>
  </si>
  <si>
    <t>Patton Park- Re-develop</t>
  </si>
  <si>
    <t>Outdoor BBall Hoops Replace</t>
  </si>
  <si>
    <t>HWRSD Turf Field</t>
  </si>
  <si>
    <t>Voting machines</t>
  </si>
  <si>
    <t>Town Owned Assets</t>
  </si>
  <si>
    <t>X</t>
  </si>
  <si>
    <t>Affordable Housing Trust</t>
  </si>
  <si>
    <t>Town Manager</t>
  </si>
  <si>
    <t>Public Safety</t>
  </si>
  <si>
    <t>Open Space Committee</t>
  </si>
  <si>
    <t>HWRSD</t>
  </si>
  <si>
    <t>Hamilton Wenham School Committee</t>
  </si>
  <si>
    <t>Library</t>
  </si>
  <si>
    <t>Hamilton Wenham Recreation Board</t>
  </si>
  <si>
    <t>Finance Director</t>
  </si>
  <si>
    <t>Finance and Advisory Committee</t>
  </si>
  <si>
    <t>Department of Public Works</t>
  </si>
  <si>
    <t>Community Preservation Committee</t>
  </si>
  <si>
    <t>Board of Selectmen</t>
  </si>
  <si>
    <t>Bob Woodbury</t>
  </si>
  <si>
    <t>Bill Wilson</t>
  </si>
  <si>
    <t>Dave Thompson</t>
  </si>
  <si>
    <t>Heather Ford</t>
  </si>
  <si>
    <t>Jack Lawrence</t>
  </si>
  <si>
    <t>Board/Committee/Agency</t>
  </si>
  <si>
    <t xml:space="preserve">The liaison helps the CapCom by communicating information from other boards among its members. The liaison attends relevant meetings to listen, help answer questions and to help prepare for joint meetings with other boards.  The liaison role should not be interpreted as the only communication path with the CapCom but it is the primary means to help with interaction amongst the Town's boards &amp; committees. </t>
  </si>
  <si>
    <t>Town of Hamilton Capital Committee - Liaison Roles, effective 25 June 2019</t>
  </si>
  <si>
    <t xml:space="preserve"> </t>
  </si>
  <si>
    <t>Priority</t>
  </si>
  <si>
    <t>Sub total</t>
  </si>
  <si>
    <t>sub total</t>
  </si>
  <si>
    <t>Fire Arms</t>
  </si>
  <si>
    <t>Current year</t>
  </si>
  <si>
    <t>FY '20</t>
  </si>
  <si>
    <t>FY '21</t>
  </si>
  <si>
    <t>FY '22</t>
  </si>
  <si>
    <t>FY'23</t>
  </si>
  <si>
    <t>FY'24</t>
  </si>
  <si>
    <t>ECO</t>
  </si>
  <si>
    <t>Upgrade ECO Repeaters</t>
  </si>
  <si>
    <t xml:space="preserve">Ballistic Vests </t>
  </si>
  <si>
    <t>Mobile Cascade Unit</t>
  </si>
  <si>
    <t>Defibs on Fire Apperatus</t>
  </si>
  <si>
    <t>Comments</t>
  </si>
  <si>
    <t>Defibs for Town Buildings</t>
  </si>
  <si>
    <t>Ballistic Vests</t>
  </si>
  <si>
    <t>Replace roof</t>
  </si>
  <si>
    <t>HVAC retrofit</t>
  </si>
  <si>
    <t>WiFi access</t>
  </si>
  <si>
    <t xml:space="preserve">Replace carpet on floors 1 and 2 </t>
  </si>
  <si>
    <t>Town Hall Rool Repairs</t>
  </si>
  <si>
    <t>Town Hall Renovations</t>
  </si>
  <si>
    <t>Install Insulation at Public safety</t>
  </si>
  <si>
    <t>Upgrade to ventilation &amp; AC fans ECO</t>
  </si>
  <si>
    <t>Town Hall Renovations Borrowed</t>
  </si>
  <si>
    <t>DPW yard Replacement of Fuel system</t>
  </si>
  <si>
    <t>Town Hall Construction</t>
  </si>
  <si>
    <t>PSB HVAC/Boiler Replacement</t>
  </si>
  <si>
    <t>DPW salt shed replacement</t>
  </si>
  <si>
    <t>DPW Garage Roof</t>
  </si>
  <si>
    <t>Road and Sidewalk repairs</t>
  </si>
  <si>
    <t>NPDES Phase III-V Complancy</t>
  </si>
  <si>
    <t>Chebacco Road Paving</t>
  </si>
  <si>
    <t xml:space="preserve">Vehicle </t>
  </si>
  <si>
    <t>GMC Dump Truck</t>
  </si>
  <si>
    <t>Planer Attachment for John Deere Loader</t>
  </si>
  <si>
    <t>Grading Blade for John Deere</t>
  </si>
  <si>
    <t>2006 John Deere Backhoe</t>
  </si>
  <si>
    <t>2001 John Deere Tractor</t>
  </si>
  <si>
    <t>2002 John Deer Tractor</t>
  </si>
  <si>
    <t>1998 Flatbed Trailer</t>
  </si>
  <si>
    <t>(2) 2013 International Sanders</t>
  </si>
  <si>
    <t>Cemetery</t>
  </si>
  <si>
    <t>Road Pavement of new section</t>
  </si>
  <si>
    <t xml:space="preserve">Patton Park Re_dev.&amp; drainage </t>
  </si>
  <si>
    <t>Water</t>
  </si>
  <si>
    <t xml:space="preserve">Meter Replacement </t>
  </si>
  <si>
    <t>Hydrant &amp; Gate Valve Replacement</t>
  </si>
  <si>
    <t>2013 GMC water Utility Vehicle w/Plow</t>
  </si>
  <si>
    <t>Water Storage Tank- Eval &amp; Concept design</t>
  </si>
  <si>
    <t>Phase 5 water Dist upgrades-Pines Nghbrd</t>
  </si>
  <si>
    <t>Browns Hill Water Storage tank Design/Const.</t>
  </si>
  <si>
    <t>New 2nd Water Tank Alternative site</t>
  </si>
  <si>
    <t>Cebacco Road Water main</t>
  </si>
  <si>
    <t>Grand Total Town</t>
  </si>
  <si>
    <t>Total Total</t>
  </si>
  <si>
    <t>Combined Total</t>
  </si>
  <si>
    <t>Proj ID#</t>
  </si>
  <si>
    <t>G - 1</t>
  </si>
  <si>
    <t>V-1</t>
  </si>
  <si>
    <t>V-2</t>
  </si>
  <si>
    <t>V-3</t>
  </si>
  <si>
    <t>V-4</t>
  </si>
  <si>
    <t>V-5</t>
  </si>
  <si>
    <t>V-6</t>
  </si>
  <si>
    <t>V-7</t>
  </si>
  <si>
    <t>V-8</t>
  </si>
  <si>
    <t>V-9</t>
  </si>
  <si>
    <t>H-1</t>
  </si>
  <si>
    <t>H-2</t>
  </si>
  <si>
    <t>H-3</t>
  </si>
  <si>
    <t>F-2</t>
  </si>
  <si>
    <t>F-1</t>
  </si>
  <si>
    <t>F-3</t>
  </si>
  <si>
    <t>F-4</t>
  </si>
  <si>
    <t>F-5</t>
  </si>
  <si>
    <t>F-6</t>
  </si>
  <si>
    <t>F-7</t>
  </si>
  <si>
    <t>F-8</t>
  </si>
  <si>
    <t>F-9</t>
  </si>
  <si>
    <t>F-10</t>
  </si>
  <si>
    <t>F-11</t>
  </si>
  <si>
    <t>W-1</t>
  </si>
  <si>
    <t>W-2</t>
  </si>
  <si>
    <t>W-3</t>
  </si>
  <si>
    <t>W-4</t>
  </si>
  <si>
    <t>W-5</t>
  </si>
  <si>
    <t>W-6</t>
  </si>
  <si>
    <t>W-7</t>
  </si>
  <si>
    <t>W-8</t>
  </si>
  <si>
    <t>C-1</t>
  </si>
  <si>
    <t>P-1</t>
  </si>
  <si>
    <t>P-2</t>
  </si>
  <si>
    <t>P-3</t>
  </si>
  <si>
    <t>P-4</t>
  </si>
  <si>
    <t>P-5</t>
  </si>
  <si>
    <t>L-1</t>
  </si>
  <si>
    <t>L-2</t>
  </si>
  <si>
    <t>L-3</t>
  </si>
  <si>
    <t>L-4</t>
  </si>
  <si>
    <t>L-5</t>
  </si>
  <si>
    <t>E-1</t>
  </si>
  <si>
    <t>PR-1</t>
  </si>
  <si>
    <t>PR-2</t>
  </si>
  <si>
    <t>PR-3</t>
  </si>
  <si>
    <t>PR-4</t>
  </si>
  <si>
    <t>PR-5</t>
  </si>
  <si>
    <t>PR-6</t>
  </si>
  <si>
    <t>PR-7</t>
  </si>
  <si>
    <t>PR-8</t>
  </si>
  <si>
    <t>Parks &amp; Rec</t>
  </si>
  <si>
    <t>Additional notes</t>
  </si>
  <si>
    <t xml:space="preserve">Schools </t>
  </si>
  <si>
    <t>*Regional</t>
  </si>
  <si>
    <t>Affordable Housing</t>
  </si>
  <si>
    <t>Open Space</t>
  </si>
  <si>
    <t>Includes Turf. Next meeting Dec 11 to prioritize capital</t>
  </si>
  <si>
    <t>CPC funding?</t>
  </si>
  <si>
    <t>Playground equip - rec center</t>
  </si>
  <si>
    <t xml:space="preserve">Any federal programs or trade in value. </t>
  </si>
  <si>
    <t>$65k removed, FY24, add back if turf field is denied.</t>
  </si>
  <si>
    <t>IT server needs</t>
  </si>
  <si>
    <t>is this Opex, for capacity.</t>
  </si>
  <si>
    <t>ordered</t>
  </si>
  <si>
    <t>Shared cost with GCTS</t>
  </si>
  <si>
    <t>Water Treatment Plant</t>
  </si>
  <si>
    <t>W-9</t>
  </si>
  <si>
    <t>approved</t>
  </si>
  <si>
    <t>for '21</t>
  </si>
  <si>
    <t>completed</t>
  </si>
  <si>
    <t>To cure flooding in park area.  CPC funding?</t>
  </si>
  <si>
    <t>Priority Table</t>
  </si>
  <si>
    <t>Eliminates a hazard to public health and safety or required by state or federal laws and regulations.</t>
  </si>
  <si>
    <t>Uses outside financing sources , such as grants</t>
  </si>
  <si>
    <t>Supports adopted plans, goal, objectives and policies, or stabilizes or reduces operating costs, or makes better use of a facility or replaces a clearly obsolete one.</t>
  </si>
  <si>
    <t>Maintains or improves productivity or existing standards of service, or directly benefits the Town's economic base by increasing property values, or provides new programs having social, cultural, historic, environmental, economic or aesthetic value.</t>
  </si>
  <si>
    <t>Increases operational or personnel costs Lacking an ROI</t>
  </si>
  <si>
    <t xml:space="preserve">Priorities are set for fiscal year 2021 only. </t>
  </si>
  <si>
    <r>
      <rPr>
        <b/>
        <i/>
        <sz val="11"/>
        <color theme="1"/>
        <rFont val="Calibri"/>
        <family val="2"/>
        <scheme val="minor"/>
      </rPr>
      <t>Regional</t>
    </r>
    <r>
      <rPr>
        <b/>
        <sz val="11"/>
        <color theme="1"/>
        <rFont val="Calibri"/>
        <family val="2"/>
        <scheme val="minor"/>
      </rPr>
      <t xml:space="preserve"> departments will be split with Wenham</t>
    </r>
  </si>
  <si>
    <t>Affordable housing? Town will likely be asked to contribute, CPC funding?</t>
  </si>
  <si>
    <t>Patton Homestead? Additional funds will be needed to fulfull future use plans.</t>
  </si>
  <si>
    <t>Shared services?  Dec 10th meeting; Schools &amp; Library?</t>
  </si>
  <si>
    <t>Prep for pavement, should this be outsourced</t>
  </si>
  <si>
    <t>Manadated by EPA</t>
  </si>
  <si>
    <t>How does this impact yearly budgets when bonded?</t>
  </si>
  <si>
    <t>Public safety, should all be funded.</t>
  </si>
  <si>
    <t>Based on cost per meter should this be Capitalized?</t>
  </si>
  <si>
    <t>Could push out a year.</t>
  </si>
  <si>
    <t>Shared servcies opportunity.  Commission Town Fincoms or dept heads to meet and discuss</t>
  </si>
  <si>
    <t>Public safety, could all be done in FY'21.</t>
  </si>
  <si>
    <t>Added by Committee.</t>
  </si>
  <si>
    <t>Ambulence Service</t>
  </si>
  <si>
    <t>Inflates FY'21 capital, how should this be budgeted?</t>
  </si>
  <si>
    <t xml:space="preserve">combine with Town Hall shared server </t>
  </si>
  <si>
    <t>Regionalize with Hamilton Ambulance?</t>
  </si>
  <si>
    <t>Federal programs</t>
  </si>
  <si>
    <t>2013 John Deere Riding mower</t>
  </si>
  <si>
    <t>Tim Olson</t>
  </si>
  <si>
    <t>Joe D.</t>
  </si>
  <si>
    <t>Sean Timmons</t>
  </si>
  <si>
    <t>Kim Driscoll</t>
  </si>
  <si>
    <t>Russ Stevens</t>
  </si>
  <si>
    <t>Julie Kukenberger</t>
  </si>
  <si>
    <t>FY'25</t>
  </si>
  <si>
    <t>Vehicles schedule? Salvage Value ~ 2.9K</t>
  </si>
  <si>
    <t xml:space="preserve">Shared service with wenham. Could add personnel cost. </t>
  </si>
  <si>
    <t>Wenham.  $7k spent to date, warranty check. Fy'22?</t>
  </si>
  <si>
    <t xml:space="preserve">Pilot above ground tank at Iron Rail with Wenham </t>
  </si>
  <si>
    <t>Incremental to chapter 90. Chapter 90 ~$240k annually</t>
  </si>
  <si>
    <t>Joint large equipment purchases with Wenham?</t>
  </si>
  <si>
    <t>For gravel roads. Determine use, could it be a shared asset</t>
  </si>
  <si>
    <t>Process for organics, satellite well? In design. Approved</t>
  </si>
  <si>
    <t>Should this hit all in one year - debt service?</t>
  </si>
  <si>
    <t>School budget - reminder $500k in reserve. - Pingree Field?</t>
  </si>
  <si>
    <t>Ray Brunet</t>
  </si>
  <si>
    <t xml:space="preserve">Project ID's created by Cap Committee, should be replaced by Finance Department if adopted. </t>
  </si>
  <si>
    <t>Potential Year change: Could be pushed out a year.</t>
  </si>
  <si>
    <t xml:space="preserve">No Captial to support future solar projects. </t>
  </si>
  <si>
    <t>Grant writing, need someone to identify future grants that match our needs and write them. In FY'21 budget?</t>
  </si>
  <si>
    <t>Department</t>
  </si>
  <si>
    <t>FY'19 and FY'20 costs are assumed approved.  Town finance should determine any project carryover costs needed for FY'21 budget</t>
  </si>
  <si>
    <t>Should be replaced for FY'21 fiscal year.  July AC turn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</si>
</sst>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9" x14ac:knownFonts="1">
    <font>
      <sz val="11"/>
      <color theme="1"/>
      <name val="Calibri"/>
      <family val="2"/>
      <scheme val="minor"/>
    </font>
    <font>
      <sz val="11"/>
      <color theme="1"/>
      <name val="Calibri"/>
      <family val="2"/>
      <scheme val="minor"/>
    </font>
    <font>
      <b/>
      <sz val="12"/>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b/>
      <sz val="10"/>
      <name val="Calibri"/>
      <family val="2"/>
      <scheme val="minor"/>
    </font>
    <font>
      <b/>
      <sz val="8"/>
      <color theme="1"/>
      <name val="Calibri"/>
      <family val="2"/>
      <scheme val="minor"/>
    </font>
    <font>
      <i/>
      <sz val="11"/>
      <color theme="1"/>
      <name val="Calibri"/>
      <family val="2"/>
      <scheme val="minor"/>
    </font>
    <font>
      <i/>
      <sz val="9"/>
      <color theme="1"/>
      <name val="Calibri"/>
      <family val="2"/>
      <scheme val="minor"/>
    </font>
    <font>
      <b/>
      <u/>
      <sz val="11"/>
      <color theme="1"/>
      <name val="Calibri"/>
      <family val="2"/>
      <scheme val="minor"/>
    </font>
    <font>
      <sz val="8"/>
      <name val="Calibri"/>
      <family val="2"/>
      <scheme val="minor"/>
    </font>
    <font>
      <b/>
      <i/>
      <sz val="11"/>
      <color theme="1"/>
      <name val="Calibri"/>
      <family val="2"/>
      <scheme val="minor"/>
    </font>
    <font>
      <b/>
      <i/>
      <sz val="10"/>
      <color theme="1"/>
      <name val="Calibri"/>
      <family val="2"/>
      <scheme val="minor"/>
    </font>
    <font>
      <i/>
      <sz val="12"/>
      <color theme="1"/>
      <name val="Calibri"/>
      <family val="2"/>
      <scheme val="minor"/>
    </font>
    <font>
      <sz val="10"/>
      <color rgb="FF000000"/>
      <name val="Calibri"/>
      <family val="2"/>
      <scheme val="minor"/>
    </font>
    <font>
      <i/>
      <sz val="10"/>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5" tint="0.39997558519241921"/>
        <bgColor indexed="64"/>
      </patternFill>
    </fill>
  </fills>
  <borders count="1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auto="1"/>
      </left>
      <right/>
      <top/>
      <bottom style="thin">
        <color auto="1"/>
      </bottom>
      <diagonal/>
    </border>
  </borders>
  <cellStyleXfs count="2">
    <xf numFmtId="0" fontId="0" fillId="0" borderId="0"/>
    <xf numFmtId="44" fontId="1" fillId="0" borderId="0" applyFont="0" applyFill="0" applyBorder="0" applyAlignment="0" applyProtection="0"/>
  </cellStyleXfs>
  <cellXfs count="121">
    <xf numFmtId="0" fontId="0" fillId="0" borderId="0" xfId="0"/>
    <xf numFmtId="0" fontId="0" fillId="0" borderId="1" xfId="0" applyBorder="1" applyAlignment="1">
      <alignment horizontal="center"/>
    </xf>
    <xf numFmtId="0" fontId="2" fillId="0" borderId="0" xfId="0" applyFont="1"/>
    <xf numFmtId="0" fontId="0" fillId="0" borderId="0" xfId="0" applyFill="1" applyBorder="1"/>
    <xf numFmtId="0" fontId="3" fillId="0" borderId="1" xfId="0" applyFont="1" applyBorder="1" applyAlignment="1">
      <alignment horizontal="center"/>
    </xf>
    <xf numFmtId="0" fontId="4" fillId="0" borderId="0" xfId="0" applyFont="1" applyFill="1" applyAlignment="1">
      <alignment horizontal="right" vertical="center"/>
    </xf>
    <xf numFmtId="0" fontId="5" fillId="0" borderId="0" xfId="0" applyFont="1" applyFill="1" applyBorder="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wrapText="1"/>
    </xf>
    <xf numFmtId="0" fontId="6" fillId="0" borderId="2" xfId="0" applyFont="1" applyFill="1" applyBorder="1" applyAlignment="1">
      <alignment horizontal="left"/>
    </xf>
    <xf numFmtId="0" fontId="7" fillId="0" borderId="0" xfId="0" applyFont="1" applyAlignment="1">
      <alignment vertical="center"/>
    </xf>
    <xf numFmtId="0" fontId="0" fillId="0" borderId="3" xfId="0" applyBorder="1"/>
    <xf numFmtId="0" fontId="0" fillId="2" borderId="4" xfId="0" applyFill="1" applyBorder="1"/>
    <xf numFmtId="164" fontId="0" fillId="2" borderId="4" xfId="1" applyNumberFormat="1" applyFont="1" applyFill="1" applyBorder="1"/>
    <xf numFmtId="0" fontId="3" fillId="0" borderId="1" xfId="0" applyFont="1" applyBorder="1"/>
    <xf numFmtId="0" fontId="3" fillId="0" borderId="0" xfId="0" applyFont="1"/>
    <xf numFmtId="164" fontId="0" fillId="0" borderId="0" xfId="1" applyNumberFormat="1" applyFont="1" applyFill="1" applyBorder="1"/>
    <xf numFmtId="0" fontId="3" fillId="0" borderId="3" xfId="0" applyFont="1" applyBorder="1"/>
    <xf numFmtId="0" fontId="2" fillId="0" borderId="0" xfId="0" applyFont="1" applyBorder="1"/>
    <xf numFmtId="0" fontId="0" fillId="0" borderId="2" xfId="0" applyBorder="1"/>
    <xf numFmtId="164" fontId="0" fillId="0" borderId="2" xfId="1" applyNumberFormat="1" applyFont="1" applyBorder="1"/>
    <xf numFmtId="164" fontId="0" fillId="0" borderId="2" xfId="0" applyNumberFormat="1" applyBorder="1"/>
    <xf numFmtId="0" fontId="0" fillId="0" borderId="0" xfId="0" applyBorder="1"/>
    <xf numFmtId="164" fontId="0" fillId="0" borderId="0" xfId="1" applyNumberFormat="1" applyFont="1" applyBorder="1"/>
    <xf numFmtId="0" fontId="0" fillId="2" borderId="3" xfId="0" applyFill="1" applyBorder="1"/>
    <xf numFmtId="0" fontId="0" fillId="0" borderId="8" xfId="0" applyBorder="1"/>
    <xf numFmtId="164" fontId="0" fillId="0" borderId="9" xfId="1" applyNumberFormat="1" applyFont="1" applyBorder="1"/>
    <xf numFmtId="0" fontId="2" fillId="0" borderId="5" xfId="0" applyFont="1" applyBorder="1"/>
    <xf numFmtId="0" fontId="3" fillId="0" borderId="7" xfId="0" applyFont="1" applyBorder="1" applyAlignment="1">
      <alignment horizontal="center"/>
    </xf>
    <xf numFmtId="164" fontId="0" fillId="2" borderId="2" xfId="1" applyNumberFormat="1" applyFont="1" applyFill="1" applyBorder="1"/>
    <xf numFmtId="164" fontId="0" fillId="0" borderId="6" xfId="1" applyNumberFormat="1" applyFont="1" applyBorder="1"/>
    <xf numFmtId="164" fontId="0" fillId="0" borderId="6" xfId="1" applyNumberFormat="1" applyFont="1" applyFill="1" applyBorder="1"/>
    <xf numFmtId="0" fontId="0" fillId="0" borderId="6" xfId="0" applyBorder="1"/>
    <xf numFmtId="0" fontId="0" fillId="0" borderId="7" xfId="0" applyBorder="1"/>
    <xf numFmtId="0" fontId="8" fillId="0" borderId="5" xfId="0" applyFont="1" applyBorder="1" applyAlignment="1">
      <alignment horizontal="center"/>
    </xf>
    <xf numFmtId="164" fontId="0" fillId="0" borderId="8" xfId="1" applyNumberFormat="1" applyFont="1" applyBorder="1"/>
    <xf numFmtId="164" fontId="0" fillId="2" borderId="8" xfId="1" applyNumberFormat="1" applyFont="1" applyFill="1" applyBorder="1"/>
    <xf numFmtId="164" fontId="0" fillId="0" borderId="6" xfId="0" applyNumberFormat="1" applyBorder="1"/>
    <xf numFmtId="164" fontId="0" fillId="2" borderId="10" xfId="1" applyNumberFormat="1" applyFont="1" applyFill="1" applyBorder="1"/>
    <xf numFmtId="164" fontId="0" fillId="0" borderId="5" xfId="1" applyNumberFormat="1" applyFont="1" applyFill="1" applyBorder="1"/>
    <xf numFmtId="164" fontId="0" fillId="0" borderId="11" xfId="1" applyNumberFormat="1" applyFont="1" applyFill="1" applyBorder="1"/>
    <xf numFmtId="0" fontId="0" fillId="0" borderId="0" xfId="0" applyFill="1"/>
    <xf numFmtId="0" fontId="3" fillId="0" borderId="0" xfId="0" applyFont="1" applyBorder="1"/>
    <xf numFmtId="0" fontId="10" fillId="0" borderId="0" xfId="0" applyFont="1"/>
    <xf numFmtId="164" fontId="0" fillId="0" borderId="2" xfId="1" applyNumberFormat="1" applyFont="1" applyFill="1" applyBorder="1"/>
    <xf numFmtId="164" fontId="0" fillId="0" borderId="4" xfId="1" applyNumberFormat="1" applyFont="1" applyFill="1" applyBorder="1"/>
    <xf numFmtId="164" fontId="0" fillId="0" borderId="8" xfId="0" applyNumberFormat="1" applyBorder="1"/>
    <xf numFmtId="164" fontId="0" fillId="0" borderId="10" xfId="0" applyNumberFormat="1" applyBorder="1"/>
    <xf numFmtId="0" fontId="0" fillId="2" borderId="8" xfId="0" applyFill="1" applyBorder="1"/>
    <xf numFmtId="164" fontId="0" fillId="2" borderId="9" xfId="1" applyNumberFormat="1" applyFont="1" applyFill="1" applyBorder="1"/>
    <xf numFmtId="0" fontId="11" fillId="0" borderId="0" xfId="0" applyFont="1" applyFill="1" applyBorder="1" applyAlignment="1">
      <alignment horizontal="center"/>
    </xf>
    <xf numFmtId="0" fontId="3" fillId="3" borderId="0" xfId="0" applyFont="1" applyFill="1" applyBorder="1"/>
    <xf numFmtId="0" fontId="3" fillId="3" borderId="0" xfId="0" applyFont="1" applyFill="1"/>
    <xf numFmtId="0" fontId="0" fillId="3" borderId="0" xfId="0" applyFill="1" applyBorder="1"/>
    <xf numFmtId="0" fontId="0" fillId="0" borderId="2" xfId="0" applyBorder="1" applyAlignment="1">
      <alignment vertical="center" wrapText="1"/>
    </xf>
    <xf numFmtId="6" fontId="0" fillId="0" borderId="2" xfId="0" applyNumberFormat="1" applyBorder="1" applyAlignment="1">
      <alignment vertical="center" wrapText="1"/>
    </xf>
    <xf numFmtId="0" fontId="3" fillId="4" borderId="0" xfId="0" applyFont="1" applyFill="1"/>
    <xf numFmtId="0" fontId="0" fillId="4" borderId="2" xfId="0" applyFill="1" applyBorder="1"/>
    <xf numFmtId="0" fontId="3" fillId="0" borderId="2" xfId="0" applyFont="1" applyBorder="1"/>
    <xf numFmtId="0" fontId="10" fillId="0" borderId="2" xfId="0" applyFont="1" applyBorder="1"/>
    <xf numFmtId="0" fontId="3" fillId="3" borderId="0" xfId="0" applyFont="1" applyFill="1" applyBorder="1" applyAlignment="1"/>
    <xf numFmtId="0" fontId="2" fillId="0" borderId="0" xfId="0" applyFont="1" applyBorder="1" applyAlignment="1">
      <alignment horizontal="center"/>
    </xf>
    <xf numFmtId="0" fontId="3" fillId="3" borderId="1" xfId="0" applyFont="1" applyFill="1" applyBorder="1" applyAlignment="1">
      <alignment horizontal="center"/>
    </xf>
    <xf numFmtId="0" fontId="0" fillId="0" borderId="2" xfId="0" applyBorder="1" applyAlignment="1">
      <alignment horizontal="center"/>
    </xf>
    <xf numFmtId="0" fontId="0" fillId="2" borderId="4" xfId="0" applyFill="1" applyBorder="1" applyAlignment="1">
      <alignment horizontal="center"/>
    </xf>
    <xf numFmtId="0" fontId="0" fillId="2" borderId="2" xfId="0" applyFill="1" applyBorder="1" applyAlignment="1">
      <alignment horizontal="center"/>
    </xf>
    <xf numFmtId="0" fontId="0" fillId="2" borderId="11" xfId="0" applyFill="1" applyBorder="1" applyAlignment="1">
      <alignment horizontal="center"/>
    </xf>
    <xf numFmtId="0" fontId="0" fillId="0" borderId="0" xfId="0" applyFill="1" applyBorder="1" applyAlignment="1">
      <alignment horizontal="center"/>
    </xf>
    <xf numFmtId="0" fontId="0" fillId="2" borderId="3"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14" fillId="0" borderId="0" xfId="0" applyFont="1"/>
    <xf numFmtId="0" fontId="0" fillId="0" borderId="11" xfId="0" applyFill="1" applyBorder="1"/>
    <xf numFmtId="0" fontId="0" fillId="0" borderId="11" xfId="0" applyFill="1" applyBorder="1" applyAlignment="1">
      <alignment horizontal="center"/>
    </xf>
    <xf numFmtId="0" fontId="3" fillId="3" borderId="2" xfId="0" applyFont="1" applyFill="1" applyBorder="1"/>
    <xf numFmtId="0" fontId="0" fillId="3" borderId="2" xfId="0" applyFill="1" applyBorder="1" applyAlignment="1">
      <alignment horizontal="center"/>
    </xf>
    <xf numFmtId="0" fontId="0" fillId="3" borderId="8" xfId="0" applyFill="1" applyBorder="1"/>
    <xf numFmtId="0" fontId="0" fillId="0" borderId="1" xfId="0" applyFill="1" applyBorder="1" applyAlignment="1">
      <alignment horizontal="center"/>
    </xf>
    <xf numFmtId="164" fontId="0" fillId="0" borderId="7" xfId="1" applyNumberFormat="1" applyFont="1" applyFill="1" applyBorder="1"/>
    <xf numFmtId="164" fontId="0" fillId="0" borderId="1" xfId="1" applyNumberFormat="1" applyFont="1" applyFill="1" applyBorder="1"/>
    <xf numFmtId="0" fontId="3" fillId="0" borderId="0" xfId="0" applyFont="1" applyFill="1"/>
    <xf numFmtId="0" fontId="0" fillId="0" borderId="4" xfId="0" applyFill="1" applyBorder="1"/>
    <xf numFmtId="0" fontId="3" fillId="0" borderId="0" xfId="0" applyFont="1" applyFill="1" applyBorder="1"/>
    <xf numFmtId="0" fontId="3" fillId="0" borderId="2" xfId="0" applyFont="1" applyBorder="1" applyAlignment="1">
      <alignment horizontal="center"/>
    </xf>
    <xf numFmtId="0" fontId="3" fillId="0" borderId="7" xfId="0" applyFont="1" applyBorder="1"/>
    <xf numFmtId="0" fontId="0" fillId="0" borderId="7" xfId="0" applyBorder="1" applyAlignment="1">
      <alignment horizontal="center"/>
    </xf>
    <xf numFmtId="0" fontId="0" fillId="0" borderId="12" xfId="0" applyBorder="1"/>
    <xf numFmtId="0" fontId="3" fillId="3" borderId="2" xfId="0" applyFont="1" applyFill="1" applyBorder="1" applyAlignment="1"/>
    <xf numFmtId="0" fontId="3" fillId="3" borderId="2" xfId="0" applyFont="1" applyFill="1" applyBorder="1" applyAlignment="1">
      <alignment horizontal="center"/>
    </xf>
    <xf numFmtId="0" fontId="0" fillId="3" borderId="2" xfId="0" applyFill="1" applyBorder="1"/>
    <xf numFmtId="0" fontId="0" fillId="0" borderId="4" xfId="0" applyFill="1" applyBorder="1" applyAlignment="1">
      <alignment horizontal="center"/>
    </xf>
    <xf numFmtId="0" fontId="9" fillId="0" borderId="0" xfId="0" applyFont="1" applyAlignment="1">
      <alignment horizontal="left" indent="25"/>
    </xf>
    <xf numFmtId="0" fontId="3" fillId="0" borderId="2" xfId="0" applyFont="1" applyFill="1" applyBorder="1"/>
    <xf numFmtId="0" fontId="0" fillId="0" borderId="2" xfId="0" applyFill="1" applyBorder="1" applyAlignment="1">
      <alignment horizontal="center"/>
    </xf>
    <xf numFmtId="0" fontId="0" fillId="0" borderId="8" xfId="0" applyFill="1" applyBorder="1"/>
    <xf numFmtId="164" fontId="0" fillId="5" borderId="9" xfId="1" applyNumberFormat="1" applyFont="1" applyFill="1" applyBorder="1"/>
    <xf numFmtId="164" fontId="0" fillId="5" borderId="2" xfId="1" applyNumberFormat="1" applyFont="1" applyFill="1" applyBorder="1"/>
    <xf numFmtId="6" fontId="0" fillId="5" borderId="2" xfId="0" applyNumberFormat="1" applyFill="1" applyBorder="1" applyAlignment="1">
      <alignment vertical="center" wrapText="1"/>
    </xf>
    <xf numFmtId="0" fontId="16" fillId="0" borderId="8" xfId="0" applyFont="1" applyBorder="1"/>
    <xf numFmtId="0" fontId="0" fillId="0" borderId="4" xfId="0" applyBorder="1"/>
    <xf numFmtId="0" fontId="0" fillId="0" borderId="9" xfId="0" applyBorder="1"/>
    <xf numFmtId="0" fontId="0" fillId="0" borderId="2" xfId="0" applyBorder="1" applyAlignment="1">
      <alignment horizontal="center" vertical="center"/>
    </xf>
    <xf numFmtId="164" fontId="0" fillId="6" borderId="2" xfId="1" applyNumberFormat="1" applyFont="1" applyFill="1" applyBorder="1"/>
    <xf numFmtId="0" fontId="17" fillId="7" borderId="0" xfId="0" applyFont="1" applyFill="1"/>
    <xf numFmtId="0" fontId="18" fillId="7" borderId="0" xfId="0" applyFont="1" applyFill="1" applyBorder="1"/>
    <xf numFmtId="0" fontId="17" fillId="5" borderId="0" xfId="0" applyFont="1" applyFill="1" applyAlignment="1">
      <alignment horizontal="center"/>
    </xf>
    <xf numFmtId="164" fontId="9" fillId="0" borderId="2" xfId="1" applyNumberFormat="1" applyFont="1" applyBorder="1"/>
    <xf numFmtId="164" fontId="9" fillId="0" borderId="9" xfId="1" applyNumberFormat="1" applyFont="1" applyBorder="1"/>
    <xf numFmtId="164" fontId="3" fillId="2" borderId="10" xfId="1" applyNumberFormat="1" applyFont="1" applyFill="1" applyBorder="1"/>
    <xf numFmtId="0" fontId="0" fillId="0" borderId="4" xfId="0" applyBorder="1"/>
    <xf numFmtId="44" fontId="1" fillId="0" borderId="7" xfId="1" applyFont="1" applyBorder="1" applyAlignment="1">
      <alignment horizontal="center"/>
    </xf>
    <xf numFmtId="15" fontId="15" fillId="0" borderId="0" xfId="0" applyNumberFormat="1" applyFont="1" applyAlignment="1">
      <alignment horizontal="center"/>
    </xf>
    <xf numFmtId="0" fontId="16" fillId="0" borderId="8" xfId="0" applyFont="1" applyBorder="1" applyAlignment="1">
      <alignment wrapText="1"/>
    </xf>
    <xf numFmtId="0" fontId="0" fillId="0" borderId="4" xfId="0" applyBorder="1"/>
    <xf numFmtId="0" fontId="0" fillId="0" borderId="9" xfId="0" applyBorder="1"/>
    <xf numFmtId="0" fontId="5" fillId="0" borderId="0" xfId="0" applyFont="1" applyBorder="1" applyAlignment="1">
      <alignment horizontal="left" vertical="center" wrapText="1"/>
    </xf>
    <xf numFmtId="0" fontId="3"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5"/>
  <sheetViews>
    <sheetView showGridLines="0" tabSelected="1" topLeftCell="A22" zoomScale="95" zoomScaleNormal="95" zoomScaleSheetLayoutView="90" workbookViewId="0">
      <selection activeCell="H7" sqref="H7"/>
    </sheetView>
  </sheetViews>
  <sheetFormatPr defaultRowHeight="15" outlineLevelCol="1" x14ac:dyDescent="0.25"/>
  <cols>
    <col min="1" max="1" width="12.140625" customWidth="1"/>
    <col min="2" max="2" width="7.28515625" customWidth="1"/>
    <col min="3" max="3" width="9.7109375" style="73" customWidth="1"/>
    <col min="4" max="4" width="38.28515625" customWidth="1"/>
    <col min="5" max="5" width="13.42578125" customWidth="1" outlineLevel="1"/>
    <col min="6" max="6" width="12.5703125" customWidth="1" outlineLevel="1"/>
    <col min="7" max="7" width="13.7109375" customWidth="1"/>
    <col min="8" max="8" width="13" customWidth="1"/>
    <col min="9" max="9" width="13.5703125" customWidth="1"/>
    <col min="10" max="10" width="13.140625" customWidth="1"/>
    <col min="11" max="11" width="10.42578125" customWidth="1"/>
    <col min="12" max="12" width="15.140625" customWidth="1"/>
    <col min="13" max="13" width="48.85546875" customWidth="1"/>
  </cols>
  <sheetData>
    <row r="1" spans="1:13" ht="15.6" x14ac:dyDescent="0.3">
      <c r="A1" s="22" t="s">
        <v>17</v>
      </c>
      <c r="B1" s="22"/>
      <c r="C1" s="65"/>
      <c r="D1" s="2"/>
      <c r="E1" s="22"/>
      <c r="F1" s="2"/>
      <c r="G1" s="2"/>
      <c r="I1" s="2"/>
      <c r="L1" s="2"/>
      <c r="M1" s="115">
        <v>43809</v>
      </c>
    </row>
    <row r="2" spans="1:13" ht="15.6" x14ac:dyDescent="0.3">
      <c r="A2" s="22"/>
      <c r="B2" s="22"/>
      <c r="C2" s="65"/>
      <c r="D2" s="107" t="s">
        <v>227</v>
      </c>
      <c r="E2" s="108"/>
      <c r="F2" s="2"/>
      <c r="G2" s="2"/>
      <c r="H2" s="2"/>
      <c r="I2" s="2"/>
      <c r="J2" s="2"/>
      <c r="K2" s="2"/>
      <c r="L2" s="2"/>
      <c r="M2" s="95"/>
    </row>
    <row r="3" spans="1:13" ht="15.6" x14ac:dyDescent="0.3">
      <c r="A3" s="22"/>
      <c r="B3" s="22"/>
      <c r="C3" s="65"/>
      <c r="D3" s="2"/>
      <c r="E3" s="38" t="s">
        <v>53</v>
      </c>
      <c r="F3" s="109" t="s">
        <v>178</v>
      </c>
      <c r="G3" s="2"/>
      <c r="H3" s="2"/>
      <c r="I3" s="2"/>
      <c r="J3" s="2"/>
      <c r="K3" s="2"/>
      <c r="L3" s="31"/>
    </row>
    <row r="4" spans="1:13" ht="14.45" x14ac:dyDescent="0.3">
      <c r="A4" s="4" t="s">
        <v>230</v>
      </c>
      <c r="B4" s="18" t="s">
        <v>179</v>
      </c>
      <c r="C4" s="4" t="s">
        <v>48</v>
      </c>
      <c r="D4" s="1" t="s">
        <v>1</v>
      </c>
      <c r="E4" s="32" t="s">
        <v>0</v>
      </c>
      <c r="F4" s="4" t="s">
        <v>54</v>
      </c>
      <c r="G4" s="4" t="s">
        <v>55</v>
      </c>
      <c r="H4" s="4" t="s">
        <v>56</v>
      </c>
      <c r="I4" s="4" t="s">
        <v>57</v>
      </c>
      <c r="J4" s="4" t="s">
        <v>58</v>
      </c>
      <c r="K4" s="4" t="s">
        <v>214</v>
      </c>
      <c r="L4" s="32" t="s">
        <v>2</v>
      </c>
      <c r="M4" s="54" t="s">
        <v>64</v>
      </c>
    </row>
    <row r="5" spans="1:13" ht="14.45" x14ac:dyDescent="0.3">
      <c r="A5" s="55" t="s">
        <v>209</v>
      </c>
      <c r="B5" s="91" t="s">
        <v>49</v>
      </c>
      <c r="C5" s="92" t="s">
        <v>108</v>
      </c>
      <c r="D5" s="79"/>
      <c r="E5" s="32"/>
      <c r="F5" s="4"/>
      <c r="G5" s="4"/>
      <c r="H5" s="4"/>
      <c r="I5" s="4"/>
      <c r="J5" s="4"/>
      <c r="K5" s="4"/>
      <c r="L5" s="32"/>
      <c r="M5" s="54"/>
    </row>
    <row r="6" spans="1:13" ht="14.45" x14ac:dyDescent="0.3">
      <c r="A6" s="19" t="s">
        <v>3</v>
      </c>
      <c r="B6" s="62"/>
      <c r="C6" s="67" t="s">
        <v>109</v>
      </c>
      <c r="D6" s="29" t="s">
        <v>24</v>
      </c>
      <c r="E6" s="48">
        <v>0</v>
      </c>
      <c r="F6" s="99">
        <v>21300</v>
      </c>
      <c r="G6" s="24"/>
      <c r="H6" s="24"/>
      <c r="I6" s="24"/>
      <c r="J6" s="39"/>
      <c r="K6" s="39"/>
      <c r="L6" s="25">
        <f>SUM(E6:K6)</f>
        <v>21300</v>
      </c>
    </row>
    <row r="7" spans="1:13" ht="14.45" x14ac:dyDescent="0.3">
      <c r="A7" s="47" t="s">
        <v>48</v>
      </c>
      <c r="B7" s="63"/>
      <c r="C7" s="67"/>
      <c r="D7" s="29" t="s">
        <v>172</v>
      </c>
      <c r="E7" s="24"/>
      <c r="F7" s="30"/>
      <c r="G7" s="24"/>
      <c r="H7" s="24">
        <v>0</v>
      </c>
      <c r="I7" s="24"/>
      <c r="J7" s="39"/>
      <c r="K7" s="39"/>
      <c r="L7" s="25">
        <f>SUM(E7:K7)</f>
        <v>0</v>
      </c>
      <c r="M7" t="s">
        <v>192</v>
      </c>
    </row>
    <row r="8" spans="1:13" ht="14.45" x14ac:dyDescent="0.3">
      <c r="A8" s="19"/>
      <c r="B8" s="19"/>
      <c r="C8" s="68" t="s">
        <v>50</v>
      </c>
      <c r="D8" s="16"/>
      <c r="E8" s="33">
        <f t="shared" ref="E8:J8" si="0">SUM(E6:E7)</f>
        <v>0</v>
      </c>
      <c r="F8" s="53">
        <f t="shared" si="0"/>
        <v>21300</v>
      </c>
      <c r="G8" s="33">
        <f t="shared" si="0"/>
        <v>0</v>
      </c>
      <c r="H8" s="33">
        <f t="shared" si="0"/>
        <v>0</v>
      </c>
      <c r="I8" s="33">
        <f t="shared" si="0"/>
        <v>0</v>
      </c>
      <c r="J8" s="40">
        <f t="shared" si="0"/>
        <v>0</v>
      </c>
      <c r="K8" s="40">
        <f>SUM(K6:K7)</f>
        <v>0</v>
      </c>
      <c r="L8" s="33">
        <f>SUM(L6:L7)</f>
        <v>21300</v>
      </c>
    </row>
    <row r="9" spans="1:13" ht="9.6" customHeight="1" x14ac:dyDescent="0.3">
      <c r="A9" s="19"/>
      <c r="B9" s="19"/>
      <c r="C9" s="71"/>
      <c r="D9" s="3"/>
      <c r="E9" s="35"/>
      <c r="F9" s="20"/>
      <c r="G9" s="20"/>
      <c r="H9" s="20"/>
      <c r="I9" s="20"/>
      <c r="J9" s="20"/>
      <c r="K9" s="20"/>
      <c r="L9" s="35"/>
    </row>
    <row r="10" spans="1:13" ht="14.45" x14ac:dyDescent="0.3">
      <c r="A10" s="56" t="s">
        <v>208</v>
      </c>
      <c r="B10" s="91" t="s">
        <v>49</v>
      </c>
      <c r="C10" s="92" t="s">
        <v>108</v>
      </c>
      <c r="D10" s="93"/>
      <c r="E10" s="34"/>
      <c r="F10" s="27"/>
      <c r="G10" s="27"/>
      <c r="H10" s="27"/>
      <c r="I10" s="27"/>
      <c r="J10" s="27"/>
      <c r="K10" s="27"/>
      <c r="L10" s="41"/>
      <c r="M10" t="s">
        <v>220</v>
      </c>
    </row>
    <row r="11" spans="1:13" ht="14.45" x14ac:dyDescent="0.3">
      <c r="A11" s="19" t="s">
        <v>84</v>
      </c>
      <c r="B11" s="87"/>
      <c r="C11" s="67" t="s">
        <v>110</v>
      </c>
      <c r="D11" s="29" t="s">
        <v>85</v>
      </c>
      <c r="E11" s="24"/>
      <c r="F11" s="99">
        <v>58000</v>
      </c>
      <c r="G11" s="24"/>
      <c r="H11" s="24"/>
      <c r="I11" s="24"/>
      <c r="J11" s="39"/>
      <c r="K11" s="39"/>
      <c r="L11" s="25">
        <f>SUM(E11:K11)</f>
        <v>58000</v>
      </c>
      <c r="M11" t="s">
        <v>174</v>
      </c>
    </row>
    <row r="12" spans="1:13" ht="14.45" x14ac:dyDescent="0.3">
      <c r="A12" s="19"/>
      <c r="B12" s="87">
        <v>5</v>
      </c>
      <c r="C12" s="67" t="s">
        <v>111</v>
      </c>
      <c r="D12" s="29" t="s">
        <v>86</v>
      </c>
      <c r="E12" s="24"/>
      <c r="F12" s="30"/>
      <c r="G12" s="24">
        <v>35000</v>
      </c>
      <c r="H12" s="24"/>
      <c r="I12" s="24"/>
      <c r="J12" s="39"/>
      <c r="K12" s="39"/>
      <c r="L12" s="25">
        <f t="shared" ref="L12:L19" si="1">SUM(E12:K12)</f>
        <v>35000</v>
      </c>
      <c r="M12" t="s">
        <v>193</v>
      </c>
    </row>
    <row r="13" spans="1:13" ht="14.45" x14ac:dyDescent="0.3">
      <c r="A13" s="19"/>
      <c r="B13" s="87">
        <v>4</v>
      </c>
      <c r="C13" s="67" t="s">
        <v>112</v>
      </c>
      <c r="D13" s="29" t="s">
        <v>87</v>
      </c>
      <c r="E13" s="24"/>
      <c r="F13" s="30"/>
      <c r="G13" s="24">
        <v>10000</v>
      </c>
      <c r="H13" s="24"/>
      <c r="I13" s="24"/>
      <c r="J13" s="39"/>
      <c r="K13" s="39"/>
      <c r="L13" s="25">
        <f t="shared" si="1"/>
        <v>10000</v>
      </c>
      <c r="M13" t="s">
        <v>221</v>
      </c>
    </row>
    <row r="14" spans="1:13" ht="14.45" x14ac:dyDescent="0.3">
      <c r="A14" s="19"/>
      <c r="B14" s="87"/>
      <c r="C14" s="67" t="s">
        <v>113</v>
      </c>
      <c r="D14" s="29" t="s">
        <v>207</v>
      </c>
      <c r="E14" s="24"/>
      <c r="F14" s="30"/>
      <c r="G14" s="24"/>
      <c r="H14" s="24">
        <v>16129</v>
      </c>
      <c r="I14" s="24"/>
      <c r="J14" s="39"/>
      <c r="K14" s="39"/>
      <c r="L14" s="25">
        <f t="shared" si="1"/>
        <v>16129</v>
      </c>
    </row>
    <row r="15" spans="1:13" ht="14.45" x14ac:dyDescent="0.3">
      <c r="A15" s="19"/>
      <c r="B15" s="87"/>
      <c r="C15" s="67" t="s">
        <v>114</v>
      </c>
      <c r="D15" s="29" t="s">
        <v>88</v>
      </c>
      <c r="E15" s="24"/>
      <c r="F15" s="30"/>
      <c r="G15" s="24"/>
      <c r="H15" s="24"/>
      <c r="I15" s="24">
        <v>125000</v>
      </c>
      <c r="J15" s="39"/>
      <c r="K15" s="39"/>
      <c r="L15" s="25">
        <f t="shared" si="1"/>
        <v>125000</v>
      </c>
    </row>
    <row r="16" spans="1:13" ht="14.45" x14ac:dyDescent="0.3">
      <c r="A16" s="19"/>
      <c r="B16" s="87"/>
      <c r="C16" s="67" t="s">
        <v>115</v>
      </c>
      <c r="D16" s="29" t="s">
        <v>89</v>
      </c>
      <c r="E16" s="24"/>
      <c r="F16" s="30"/>
      <c r="G16" s="24"/>
      <c r="H16" s="24"/>
      <c r="I16" s="24">
        <v>28375</v>
      </c>
      <c r="J16" s="39"/>
      <c r="K16" s="39"/>
      <c r="L16" s="25">
        <f t="shared" si="1"/>
        <v>28375</v>
      </c>
    </row>
    <row r="17" spans="1:13" ht="14.45" x14ac:dyDescent="0.3">
      <c r="A17" s="19"/>
      <c r="B17" s="87"/>
      <c r="C17" s="67" t="s">
        <v>116</v>
      </c>
      <c r="D17" s="29" t="s">
        <v>90</v>
      </c>
      <c r="E17" s="24"/>
      <c r="F17" s="30"/>
      <c r="G17" s="24"/>
      <c r="H17" s="24"/>
      <c r="I17" s="24"/>
      <c r="J17" s="39">
        <v>28375</v>
      </c>
      <c r="K17" s="39"/>
      <c r="L17" s="25">
        <f t="shared" si="1"/>
        <v>28375</v>
      </c>
    </row>
    <row r="18" spans="1:13" ht="14.45" x14ac:dyDescent="0.3">
      <c r="A18" s="19"/>
      <c r="B18" s="87"/>
      <c r="C18" s="67" t="s">
        <v>117</v>
      </c>
      <c r="D18" s="29" t="s">
        <v>91</v>
      </c>
      <c r="E18" s="24"/>
      <c r="F18" s="30"/>
      <c r="G18" s="24"/>
      <c r="H18" s="24"/>
      <c r="I18" s="24"/>
      <c r="J18" s="39">
        <v>5500</v>
      </c>
      <c r="K18" s="39"/>
      <c r="L18" s="25">
        <f t="shared" si="1"/>
        <v>5500</v>
      </c>
    </row>
    <row r="19" spans="1:13" ht="14.45" x14ac:dyDescent="0.3">
      <c r="A19" s="19"/>
      <c r="B19" s="87"/>
      <c r="C19" s="67" t="s">
        <v>118</v>
      </c>
      <c r="D19" s="29" t="s">
        <v>92</v>
      </c>
      <c r="E19" s="24"/>
      <c r="F19" s="30"/>
      <c r="G19" s="24"/>
      <c r="H19" s="24"/>
      <c r="I19" s="24">
        <v>150000</v>
      </c>
      <c r="J19" s="39">
        <v>150000</v>
      </c>
      <c r="K19" s="39"/>
      <c r="L19" s="25">
        <f t="shared" si="1"/>
        <v>300000</v>
      </c>
    </row>
    <row r="20" spans="1:13" ht="14.45" x14ac:dyDescent="0.3">
      <c r="A20" s="19"/>
      <c r="B20" s="87"/>
      <c r="C20" s="67"/>
      <c r="D20" s="29"/>
      <c r="E20" s="24"/>
      <c r="F20" s="30"/>
      <c r="G20" s="24"/>
      <c r="H20" s="24"/>
      <c r="I20" s="24"/>
      <c r="J20" s="39"/>
      <c r="K20" s="39"/>
      <c r="L20" s="25"/>
    </row>
    <row r="21" spans="1:13" ht="14.45" x14ac:dyDescent="0.3">
      <c r="A21" s="19"/>
      <c r="B21" s="19"/>
      <c r="C21" s="68" t="s">
        <v>51</v>
      </c>
      <c r="D21" s="16"/>
      <c r="E21" s="33">
        <f t="shared" ref="E21:K21" si="2">SUM(E11:E20)</f>
        <v>0</v>
      </c>
      <c r="F21" s="17">
        <f t="shared" si="2"/>
        <v>58000</v>
      </c>
      <c r="G21" s="17">
        <f t="shared" si="2"/>
        <v>45000</v>
      </c>
      <c r="H21" s="17">
        <f t="shared" si="2"/>
        <v>16129</v>
      </c>
      <c r="I21" s="17">
        <f t="shared" si="2"/>
        <v>303375</v>
      </c>
      <c r="J21" s="17">
        <f t="shared" si="2"/>
        <v>183875</v>
      </c>
      <c r="K21" s="17">
        <f t="shared" si="2"/>
        <v>0</v>
      </c>
      <c r="L21" s="33">
        <f>SUM(L11:L20)</f>
        <v>606379</v>
      </c>
    </row>
    <row r="22" spans="1:13" ht="9" customHeight="1" x14ac:dyDescent="0.3">
      <c r="A22" s="19"/>
      <c r="B22" s="19"/>
      <c r="C22" s="71"/>
      <c r="D22" s="3"/>
      <c r="E22" s="82"/>
      <c r="F22" s="83"/>
      <c r="G22" s="83"/>
      <c r="H22" s="83"/>
      <c r="I22" s="83"/>
      <c r="J22" s="83"/>
      <c r="K22" s="83"/>
      <c r="L22" s="82"/>
    </row>
    <row r="23" spans="1:13" ht="14.45" x14ac:dyDescent="0.3">
      <c r="A23" s="56" t="s">
        <v>208</v>
      </c>
      <c r="B23" s="91" t="s">
        <v>49</v>
      </c>
      <c r="C23" s="92" t="s">
        <v>108</v>
      </c>
      <c r="D23" s="93"/>
      <c r="E23" s="32" t="s">
        <v>0</v>
      </c>
      <c r="F23" s="4" t="s">
        <v>54</v>
      </c>
      <c r="G23" s="4" t="s">
        <v>55</v>
      </c>
      <c r="H23" s="4" t="s">
        <v>56</v>
      </c>
      <c r="I23" s="4" t="s">
        <v>57</v>
      </c>
      <c r="J23" s="4" t="s">
        <v>58</v>
      </c>
      <c r="K23" s="4" t="s">
        <v>214</v>
      </c>
      <c r="L23" s="32" t="s">
        <v>2</v>
      </c>
    </row>
    <row r="24" spans="1:13" ht="14.45" x14ac:dyDescent="0.3">
      <c r="A24" s="19" t="s">
        <v>14</v>
      </c>
      <c r="B24" s="87">
        <v>2</v>
      </c>
      <c r="C24" s="67" t="s">
        <v>119</v>
      </c>
      <c r="D24" s="29" t="s">
        <v>81</v>
      </c>
      <c r="E24" s="24">
        <v>90000</v>
      </c>
      <c r="F24" s="100">
        <v>90000</v>
      </c>
      <c r="G24" s="106">
        <v>90000</v>
      </c>
      <c r="H24" s="24">
        <v>90000</v>
      </c>
      <c r="I24" s="24">
        <v>90000</v>
      </c>
      <c r="J24" s="24">
        <v>90000</v>
      </c>
      <c r="K24" s="24"/>
      <c r="L24" s="25">
        <f>SUM(E24:K24)</f>
        <v>540000</v>
      </c>
      <c r="M24" t="s">
        <v>219</v>
      </c>
    </row>
    <row r="25" spans="1:13" ht="14.45" x14ac:dyDescent="0.3">
      <c r="A25" s="19"/>
      <c r="B25" s="87">
        <v>1</v>
      </c>
      <c r="C25" s="67" t="s">
        <v>120</v>
      </c>
      <c r="D25" s="29" t="s">
        <v>82</v>
      </c>
      <c r="E25" s="24">
        <v>60000</v>
      </c>
      <c r="F25" s="30"/>
      <c r="G25" s="24">
        <v>54000</v>
      </c>
      <c r="H25" s="24">
        <v>60000</v>
      </c>
      <c r="I25" s="24">
        <v>60000</v>
      </c>
      <c r="J25" s="39"/>
      <c r="K25" s="39"/>
      <c r="L25" s="25">
        <f t="shared" ref="L25" si="3">SUM(E25:K25)</f>
        <v>234000</v>
      </c>
      <c r="M25" t="s">
        <v>194</v>
      </c>
    </row>
    <row r="26" spans="1:13" ht="14.45" x14ac:dyDescent="0.3">
      <c r="A26" s="19"/>
      <c r="B26" s="87"/>
      <c r="C26" s="67" t="s">
        <v>121</v>
      </c>
      <c r="D26" s="29" t="s">
        <v>83</v>
      </c>
      <c r="E26" s="24"/>
      <c r="F26" s="99">
        <v>1000000</v>
      </c>
      <c r="G26" s="24"/>
      <c r="H26" s="24"/>
      <c r="I26" s="24"/>
      <c r="J26" s="39"/>
      <c r="K26" s="39"/>
      <c r="L26" s="25">
        <f>SUM(E26:K26)</f>
        <v>1000000</v>
      </c>
      <c r="M26" t="s">
        <v>195</v>
      </c>
    </row>
    <row r="27" spans="1:13" ht="14.45" x14ac:dyDescent="0.3">
      <c r="A27" s="19"/>
      <c r="B27" s="87"/>
      <c r="C27" s="67"/>
      <c r="D27" s="29"/>
      <c r="E27" s="24"/>
      <c r="F27" s="30"/>
      <c r="G27" s="24"/>
      <c r="H27" s="24"/>
      <c r="I27" s="24"/>
      <c r="J27" s="39"/>
      <c r="K27" s="39"/>
      <c r="L27" s="25"/>
    </row>
    <row r="28" spans="1:13" ht="14.45" x14ac:dyDescent="0.3">
      <c r="A28" s="19"/>
      <c r="B28" s="19"/>
      <c r="C28" s="68" t="s">
        <v>51</v>
      </c>
      <c r="D28" s="16"/>
      <c r="E28" s="33">
        <f t="shared" ref="E28:K28" si="4">SUM(E24:E27)</f>
        <v>150000</v>
      </c>
      <c r="F28" s="17">
        <f t="shared" si="4"/>
        <v>1090000</v>
      </c>
      <c r="G28" s="17">
        <f t="shared" si="4"/>
        <v>144000</v>
      </c>
      <c r="H28" s="17">
        <f t="shared" si="4"/>
        <v>150000</v>
      </c>
      <c r="I28" s="17">
        <f t="shared" si="4"/>
        <v>150000</v>
      </c>
      <c r="J28" s="17">
        <f t="shared" si="4"/>
        <v>90000</v>
      </c>
      <c r="K28" s="17">
        <f t="shared" si="4"/>
        <v>0</v>
      </c>
      <c r="L28" s="33">
        <f>SUM(L24:L27)</f>
        <v>1774000</v>
      </c>
    </row>
    <row r="29" spans="1:13" s="45" customFormat="1" ht="9" customHeight="1" x14ac:dyDescent="0.3">
      <c r="A29" s="84"/>
      <c r="B29" s="84"/>
      <c r="C29" s="71"/>
      <c r="D29" s="3"/>
      <c r="E29" s="82"/>
      <c r="F29" s="83"/>
      <c r="G29" s="83"/>
      <c r="H29" s="83"/>
      <c r="I29" s="83"/>
      <c r="J29" s="83"/>
      <c r="K29" s="83"/>
      <c r="L29" s="82"/>
    </row>
    <row r="30" spans="1:13" ht="14.45" x14ac:dyDescent="0.3">
      <c r="A30" s="56" t="s">
        <v>208</v>
      </c>
      <c r="B30" s="91" t="s">
        <v>49</v>
      </c>
      <c r="C30" s="92" t="s">
        <v>108</v>
      </c>
      <c r="D30" s="93"/>
      <c r="E30" s="32" t="s">
        <v>0</v>
      </c>
      <c r="F30" s="4" t="s">
        <v>54</v>
      </c>
      <c r="G30" s="4" t="s">
        <v>55</v>
      </c>
      <c r="H30" s="4" t="s">
        <v>56</v>
      </c>
      <c r="I30" s="4" t="s">
        <v>57</v>
      </c>
      <c r="J30" s="4" t="s">
        <v>58</v>
      </c>
      <c r="K30" s="4" t="s">
        <v>214</v>
      </c>
      <c r="L30" s="32" t="s">
        <v>2</v>
      </c>
    </row>
    <row r="31" spans="1:13" ht="14.45" x14ac:dyDescent="0.3">
      <c r="A31" s="19" t="s">
        <v>15</v>
      </c>
      <c r="B31" s="62"/>
      <c r="C31" s="67" t="s">
        <v>123</v>
      </c>
      <c r="D31" s="29" t="s">
        <v>16</v>
      </c>
      <c r="E31" s="24">
        <v>5800</v>
      </c>
      <c r="F31" s="30"/>
      <c r="G31" s="24"/>
      <c r="H31" s="24"/>
      <c r="I31" s="24"/>
      <c r="J31" s="39"/>
      <c r="K31" s="39"/>
      <c r="L31" s="25">
        <f>SUM(E31:K31)</f>
        <v>5800</v>
      </c>
      <c r="M31" t="s">
        <v>48</v>
      </c>
    </row>
    <row r="32" spans="1:13" ht="14.45" x14ac:dyDescent="0.3">
      <c r="A32" s="19"/>
      <c r="B32" s="62"/>
      <c r="C32" s="67" t="s">
        <v>122</v>
      </c>
      <c r="D32" s="29" t="s">
        <v>71</v>
      </c>
      <c r="E32" s="24">
        <v>10000</v>
      </c>
      <c r="F32" s="30"/>
      <c r="G32" s="24"/>
      <c r="H32" s="24"/>
      <c r="I32" s="24"/>
      <c r="J32" s="39"/>
      <c r="K32" s="39"/>
      <c r="L32" s="25">
        <f t="shared" ref="L32:L42" si="5">SUM(E32:K32)</f>
        <v>10000</v>
      </c>
      <c r="M32" t="s">
        <v>48</v>
      </c>
    </row>
    <row r="33" spans="1:13" ht="14.45" x14ac:dyDescent="0.3">
      <c r="A33" s="19"/>
      <c r="B33" s="87"/>
      <c r="C33" s="67" t="s">
        <v>124</v>
      </c>
      <c r="D33" s="29" t="s">
        <v>72</v>
      </c>
      <c r="E33" s="24">
        <v>100000</v>
      </c>
      <c r="F33" s="99">
        <v>75000</v>
      </c>
      <c r="G33" s="24"/>
      <c r="H33" s="24"/>
      <c r="I33" s="24"/>
      <c r="J33" s="39"/>
      <c r="K33" s="39"/>
      <c r="L33" s="25">
        <f t="shared" si="5"/>
        <v>175000</v>
      </c>
      <c r="M33" t="s">
        <v>48</v>
      </c>
    </row>
    <row r="34" spans="1:13" ht="14.45" x14ac:dyDescent="0.3">
      <c r="A34" s="19"/>
      <c r="B34" s="87"/>
      <c r="C34" s="67" t="s">
        <v>125</v>
      </c>
      <c r="D34" s="29" t="s">
        <v>73</v>
      </c>
      <c r="E34" s="24">
        <v>10000</v>
      </c>
      <c r="F34" s="30"/>
      <c r="G34" s="24"/>
      <c r="H34" s="24"/>
      <c r="I34" s="24"/>
      <c r="J34" s="39"/>
      <c r="K34" s="39"/>
      <c r="L34" s="25">
        <f t="shared" si="5"/>
        <v>10000</v>
      </c>
      <c r="M34" t="s">
        <v>48</v>
      </c>
    </row>
    <row r="35" spans="1:13" ht="14.45" x14ac:dyDescent="0.3">
      <c r="A35" s="19"/>
      <c r="B35" s="87"/>
      <c r="C35" s="67" t="s">
        <v>126</v>
      </c>
      <c r="D35" s="29" t="s">
        <v>74</v>
      </c>
      <c r="E35" s="24">
        <v>10000</v>
      </c>
      <c r="F35" s="30"/>
      <c r="G35" s="24"/>
      <c r="H35" s="24"/>
      <c r="I35" s="24"/>
      <c r="J35" s="39"/>
      <c r="K35" s="39"/>
      <c r="L35" s="25">
        <f t="shared" si="5"/>
        <v>10000</v>
      </c>
      <c r="M35" t="s">
        <v>48</v>
      </c>
    </row>
    <row r="36" spans="1:13" ht="14.45" x14ac:dyDescent="0.3">
      <c r="A36" s="19"/>
      <c r="B36" s="87"/>
      <c r="C36" s="67" t="s">
        <v>127</v>
      </c>
      <c r="D36" s="29" t="s">
        <v>75</v>
      </c>
      <c r="E36" s="24"/>
      <c r="F36" s="99">
        <v>467767</v>
      </c>
      <c r="G36" s="24"/>
      <c r="H36" s="24"/>
      <c r="I36" s="24"/>
      <c r="J36" s="39"/>
      <c r="K36" s="39"/>
      <c r="L36" s="25">
        <f t="shared" si="5"/>
        <v>467767</v>
      </c>
      <c r="M36" t="s">
        <v>48</v>
      </c>
    </row>
    <row r="37" spans="1:13" ht="14.45" x14ac:dyDescent="0.3">
      <c r="A37" s="19"/>
      <c r="B37" s="87">
        <v>3</v>
      </c>
      <c r="C37" s="67" t="s">
        <v>128</v>
      </c>
      <c r="D37" s="29" t="s">
        <v>76</v>
      </c>
      <c r="E37" s="24"/>
      <c r="F37" s="30"/>
      <c r="G37" s="24">
        <v>250000</v>
      </c>
      <c r="H37" s="24"/>
      <c r="I37" s="24"/>
      <c r="J37" s="39"/>
      <c r="K37" s="39"/>
      <c r="L37" s="25">
        <f t="shared" si="5"/>
        <v>250000</v>
      </c>
      <c r="M37" t="s">
        <v>218</v>
      </c>
    </row>
    <row r="38" spans="1:13" ht="14.45" x14ac:dyDescent="0.3">
      <c r="A38" s="19" t="s">
        <v>48</v>
      </c>
      <c r="B38" s="87">
        <v>3</v>
      </c>
      <c r="C38" s="67" t="s">
        <v>129</v>
      </c>
      <c r="D38" s="29" t="s">
        <v>77</v>
      </c>
      <c r="E38" s="24"/>
      <c r="F38" s="30"/>
      <c r="G38" s="24">
        <v>9700000</v>
      </c>
      <c r="H38" s="24"/>
      <c r="I38" s="24"/>
      <c r="J38" s="39"/>
      <c r="K38" s="39"/>
      <c r="L38" s="25">
        <f t="shared" si="5"/>
        <v>9700000</v>
      </c>
      <c r="M38" t="s">
        <v>203</v>
      </c>
    </row>
    <row r="39" spans="1:13" ht="14.45" x14ac:dyDescent="0.3">
      <c r="A39" s="19"/>
      <c r="B39" s="87">
        <v>1</v>
      </c>
      <c r="C39" s="67" t="s">
        <v>130</v>
      </c>
      <c r="D39" s="29" t="s">
        <v>78</v>
      </c>
      <c r="E39" s="24"/>
      <c r="F39" s="30"/>
      <c r="G39" s="48">
        <v>70000</v>
      </c>
      <c r="H39" s="24"/>
      <c r="I39" s="24"/>
      <c r="J39" s="39"/>
      <c r="K39" s="39"/>
      <c r="L39" s="25">
        <f t="shared" si="5"/>
        <v>70000</v>
      </c>
      <c r="M39" t="s">
        <v>232</v>
      </c>
    </row>
    <row r="40" spans="1:13" ht="14.45" x14ac:dyDescent="0.3">
      <c r="A40" s="19"/>
      <c r="B40" s="87"/>
      <c r="C40" s="67" t="s">
        <v>131</v>
      </c>
      <c r="D40" s="29" t="s">
        <v>79</v>
      </c>
      <c r="E40" s="24"/>
      <c r="F40" s="30"/>
      <c r="G40" s="24"/>
      <c r="H40" s="24">
        <v>50000</v>
      </c>
      <c r="I40" s="24"/>
      <c r="J40" s="39"/>
      <c r="K40" s="39"/>
      <c r="L40" s="25">
        <f t="shared" si="5"/>
        <v>50000</v>
      </c>
    </row>
    <row r="41" spans="1:13" ht="14.45" x14ac:dyDescent="0.3">
      <c r="A41" s="19"/>
      <c r="B41" s="62"/>
      <c r="C41" s="67" t="s">
        <v>132</v>
      </c>
      <c r="D41" s="29" t="s">
        <v>80</v>
      </c>
      <c r="E41" s="24"/>
      <c r="F41" s="30"/>
      <c r="G41" s="24"/>
      <c r="H41" s="24">
        <v>50000</v>
      </c>
      <c r="I41" s="24"/>
      <c r="J41" s="39"/>
      <c r="K41" s="39"/>
      <c r="L41" s="25">
        <f t="shared" si="5"/>
        <v>50000</v>
      </c>
    </row>
    <row r="42" spans="1:13" ht="14.45" x14ac:dyDescent="0.3">
      <c r="A42" s="19"/>
      <c r="B42" s="62"/>
      <c r="C42" s="67"/>
      <c r="D42" s="29"/>
      <c r="E42" s="24"/>
      <c r="F42" s="30"/>
      <c r="G42" s="24"/>
      <c r="H42" s="24"/>
      <c r="I42" s="24"/>
      <c r="J42" s="39"/>
      <c r="K42" s="39"/>
      <c r="L42" s="25">
        <f t="shared" si="5"/>
        <v>0</v>
      </c>
    </row>
    <row r="43" spans="1:13" ht="14.45" x14ac:dyDescent="0.3">
      <c r="A43" s="19"/>
      <c r="B43" s="19"/>
      <c r="C43" s="68" t="s">
        <v>51</v>
      </c>
      <c r="D43" s="16"/>
      <c r="E43" s="33">
        <f t="shared" ref="E43:L43" si="6">SUM(E31:E42)</f>
        <v>135800</v>
      </c>
      <c r="F43" s="33">
        <f t="shared" si="6"/>
        <v>542767</v>
      </c>
      <c r="G43" s="33">
        <f t="shared" si="6"/>
        <v>10020000</v>
      </c>
      <c r="H43" s="33">
        <f t="shared" si="6"/>
        <v>100000</v>
      </c>
      <c r="I43" s="33">
        <f t="shared" si="6"/>
        <v>0</v>
      </c>
      <c r="J43" s="33">
        <f t="shared" si="6"/>
        <v>0</v>
      </c>
      <c r="K43" s="33">
        <f t="shared" si="6"/>
        <v>0</v>
      </c>
      <c r="L43" s="33">
        <f t="shared" si="6"/>
        <v>10798567</v>
      </c>
    </row>
    <row r="44" spans="1:13" s="45" customFormat="1" ht="7.9" customHeight="1" x14ac:dyDescent="0.3">
      <c r="A44" s="84"/>
      <c r="B44" s="84"/>
      <c r="C44" s="71"/>
      <c r="D44" s="76"/>
      <c r="E44" s="82"/>
      <c r="F44" s="83"/>
      <c r="G44" s="83"/>
      <c r="H44" s="83"/>
      <c r="I44" s="83"/>
      <c r="J44" s="83"/>
      <c r="K44" s="83"/>
      <c r="L44" s="82"/>
    </row>
    <row r="45" spans="1:13" x14ac:dyDescent="0.25">
      <c r="A45" s="60" t="s">
        <v>208</v>
      </c>
      <c r="B45" s="91" t="s">
        <v>49</v>
      </c>
      <c r="C45" s="92" t="s">
        <v>108</v>
      </c>
      <c r="D45" s="61"/>
      <c r="E45" s="32" t="s">
        <v>0</v>
      </c>
      <c r="F45" s="4" t="s">
        <v>54</v>
      </c>
      <c r="G45" s="4" t="s">
        <v>55</v>
      </c>
      <c r="H45" s="4" t="s">
        <v>56</v>
      </c>
      <c r="I45" s="4" t="s">
        <v>57</v>
      </c>
      <c r="J45" s="4" t="s">
        <v>58</v>
      </c>
      <c r="K45" s="4" t="s">
        <v>214</v>
      </c>
      <c r="L45" s="32" t="s">
        <v>2</v>
      </c>
    </row>
    <row r="46" spans="1:13" x14ac:dyDescent="0.25">
      <c r="A46" s="19" t="s">
        <v>96</v>
      </c>
      <c r="B46" s="87">
        <v>3</v>
      </c>
      <c r="C46" s="67" t="s">
        <v>133</v>
      </c>
      <c r="D46" s="29" t="s">
        <v>97</v>
      </c>
      <c r="E46" s="24">
        <v>15000</v>
      </c>
      <c r="F46" s="100">
        <v>15000</v>
      </c>
      <c r="G46" s="24">
        <v>15000</v>
      </c>
      <c r="H46" s="24">
        <v>15000</v>
      </c>
      <c r="I46" s="24">
        <v>15000</v>
      </c>
      <c r="J46" s="24">
        <v>15000</v>
      </c>
      <c r="K46" s="24"/>
      <c r="L46" s="25">
        <f>SUM(E46:K46)</f>
        <v>90000</v>
      </c>
      <c r="M46" t="s">
        <v>197</v>
      </c>
    </row>
    <row r="47" spans="1:13" x14ac:dyDescent="0.25">
      <c r="A47" s="19"/>
      <c r="B47" s="87">
        <v>1</v>
      </c>
      <c r="C47" s="67" t="s">
        <v>134</v>
      </c>
      <c r="D47" s="29" t="s">
        <v>98</v>
      </c>
      <c r="E47" s="24"/>
      <c r="F47" s="30"/>
      <c r="G47" s="24">
        <v>15000</v>
      </c>
      <c r="H47" s="24"/>
      <c r="I47" s="24">
        <v>15000</v>
      </c>
      <c r="J47" s="39"/>
      <c r="K47" s="39"/>
      <c r="L47" s="25">
        <f t="shared" ref="L47:L54" si="7">SUM(E47:K47)</f>
        <v>30000</v>
      </c>
      <c r="M47" t="s">
        <v>196</v>
      </c>
    </row>
    <row r="48" spans="1:13" x14ac:dyDescent="0.25">
      <c r="A48" s="19"/>
      <c r="B48" s="87"/>
      <c r="C48" s="67" t="s">
        <v>135</v>
      </c>
      <c r="D48" s="29" t="s">
        <v>99</v>
      </c>
      <c r="E48" s="24"/>
      <c r="F48" s="30"/>
      <c r="G48" s="24"/>
      <c r="H48" s="24"/>
      <c r="I48" s="24"/>
      <c r="J48" s="39">
        <v>45000</v>
      </c>
      <c r="K48" s="39"/>
      <c r="L48" s="25">
        <f t="shared" si="7"/>
        <v>45000</v>
      </c>
    </row>
    <row r="49" spans="1:13" x14ac:dyDescent="0.25">
      <c r="A49" s="19"/>
      <c r="B49" s="87">
        <v>1</v>
      </c>
      <c r="C49" s="67" t="s">
        <v>136</v>
      </c>
      <c r="D49" s="29" t="s">
        <v>100</v>
      </c>
      <c r="E49" s="24"/>
      <c r="F49" s="30"/>
      <c r="G49" s="24">
        <v>30000</v>
      </c>
      <c r="H49" s="24"/>
      <c r="I49" s="24"/>
      <c r="J49" s="39"/>
      <c r="K49" s="39"/>
      <c r="L49" s="25">
        <f t="shared" si="7"/>
        <v>30000</v>
      </c>
      <c r="M49" t="s">
        <v>175</v>
      </c>
    </row>
    <row r="50" spans="1:13" x14ac:dyDescent="0.25">
      <c r="A50" s="19"/>
      <c r="B50" s="87">
        <v>3</v>
      </c>
      <c r="C50" s="67" t="s">
        <v>137</v>
      </c>
      <c r="D50" s="29" t="s">
        <v>101</v>
      </c>
      <c r="E50" s="24"/>
      <c r="F50" s="99">
        <v>1600000</v>
      </c>
      <c r="G50" s="106">
        <v>1500000</v>
      </c>
      <c r="H50" s="24"/>
      <c r="I50" s="24"/>
      <c r="J50" s="39"/>
      <c r="K50" s="39"/>
      <c r="L50" s="25">
        <f t="shared" si="7"/>
        <v>3100000</v>
      </c>
      <c r="M50" t="s">
        <v>198</v>
      </c>
    </row>
    <row r="51" spans="1:13" x14ac:dyDescent="0.25">
      <c r="A51" s="19"/>
      <c r="B51" s="87" t="s">
        <v>48</v>
      </c>
      <c r="C51" s="67" t="s">
        <v>138</v>
      </c>
      <c r="D51" s="29" t="s">
        <v>102</v>
      </c>
      <c r="E51" s="24"/>
      <c r="F51" s="30"/>
      <c r="G51" s="24"/>
      <c r="H51" s="24"/>
      <c r="I51" s="24">
        <v>3000000</v>
      </c>
      <c r="J51" s="39"/>
      <c r="K51" s="39"/>
      <c r="L51" s="25">
        <f t="shared" si="7"/>
        <v>3000000</v>
      </c>
      <c r="M51" t="s">
        <v>223</v>
      </c>
    </row>
    <row r="52" spans="1:13" x14ac:dyDescent="0.25">
      <c r="A52" s="19"/>
      <c r="B52" s="87"/>
      <c r="C52" s="67" t="s">
        <v>139</v>
      </c>
      <c r="D52" s="29" t="s">
        <v>103</v>
      </c>
      <c r="E52" s="24"/>
      <c r="F52" s="30"/>
      <c r="G52" s="24"/>
      <c r="H52" s="24"/>
      <c r="I52" s="24"/>
      <c r="J52" s="39">
        <v>3000000</v>
      </c>
      <c r="K52" s="39"/>
      <c r="L52" s="25">
        <f t="shared" si="7"/>
        <v>3000000</v>
      </c>
      <c r="M52" t="s">
        <v>223</v>
      </c>
    </row>
    <row r="53" spans="1:13" x14ac:dyDescent="0.25">
      <c r="A53" s="19"/>
      <c r="B53" s="87"/>
      <c r="C53" s="67" t="s">
        <v>140</v>
      </c>
      <c r="D53" s="29" t="s">
        <v>104</v>
      </c>
      <c r="E53" s="24"/>
      <c r="F53" s="30"/>
      <c r="G53" s="24"/>
      <c r="H53" s="24"/>
      <c r="I53" s="24"/>
      <c r="J53" s="39">
        <v>1500000</v>
      </c>
      <c r="K53" s="39"/>
      <c r="L53" s="25">
        <f t="shared" si="7"/>
        <v>1500000</v>
      </c>
      <c r="M53" t="s">
        <v>223</v>
      </c>
    </row>
    <row r="54" spans="1:13" x14ac:dyDescent="0.25">
      <c r="A54" s="19" t="s">
        <v>48</v>
      </c>
      <c r="B54" s="87"/>
      <c r="C54" s="67" t="s">
        <v>177</v>
      </c>
      <c r="D54" s="29" t="s">
        <v>176</v>
      </c>
      <c r="E54" s="24"/>
      <c r="F54" s="99">
        <v>1500000</v>
      </c>
      <c r="G54" s="24"/>
      <c r="H54" s="24"/>
      <c r="I54" s="24"/>
      <c r="J54" s="39"/>
      <c r="K54" s="39"/>
      <c r="L54" s="25">
        <f t="shared" si="7"/>
        <v>1500000</v>
      </c>
      <c r="M54" t="s">
        <v>222</v>
      </c>
    </row>
    <row r="55" spans="1:13" x14ac:dyDescent="0.25">
      <c r="A55" s="19"/>
      <c r="B55" s="19"/>
      <c r="C55" s="68" t="s">
        <v>51</v>
      </c>
      <c r="D55" s="16"/>
      <c r="E55" s="33">
        <f>SUM(E46:E54)</f>
        <v>15000</v>
      </c>
      <c r="F55" s="33">
        <f t="shared" ref="F55:K55" si="8">SUM(F46:F54)</f>
        <v>3115000</v>
      </c>
      <c r="G55" s="33">
        <f t="shared" si="8"/>
        <v>1560000</v>
      </c>
      <c r="H55" s="33">
        <f t="shared" si="8"/>
        <v>15000</v>
      </c>
      <c r="I55" s="33">
        <f t="shared" si="8"/>
        <v>3030000</v>
      </c>
      <c r="J55" s="33">
        <f t="shared" si="8"/>
        <v>4560000</v>
      </c>
      <c r="K55" s="33">
        <f t="shared" si="8"/>
        <v>0</v>
      </c>
      <c r="L55" s="33">
        <f>SUM(L45:L54)</f>
        <v>12295000</v>
      </c>
    </row>
    <row r="56" spans="1:13" s="3" customFormat="1" ht="10.9" customHeight="1" x14ac:dyDescent="0.25">
      <c r="A56" s="86"/>
      <c r="B56" s="86"/>
      <c r="C56" s="71"/>
      <c r="E56" s="20"/>
      <c r="F56" s="20"/>
      <c r="G56" s="20"/>
      <c r="H56" s="20"/>
      <c r="I56" s="20"/>
      <c r="J56" s="20"/>
      <c r="K56" s="20"/>
      <c r="L56" s="20"/>
    </row>
    <row r="57" spans="1:13" x14ac:dyDescent="0.25">
      <c r="A57" s="78" t="s">
        <v>208</v>
      </c>
      <c r="B57" s="91" t="s">
        <v>49</v>
      </c>
      <c r="C57" s="92" t="s">
        <v>108</v>
      </c>
      <c r="D57" s="93"/>
      <c r="E57" s="87" t="s">
        <v>0</v>
      </c>
      <c r="F57" s="87" t="s">
        <v>54</v>
      </c>
      <c r="G57" s="87" t="s">
        <v>55</v>
      </c>
      <c r="H57" s="87" t="s">
        <v>56</v>
      </c>
      <c r="I57" s="87" t="s">
        <v>57</v>
      </c>
      <c r="J57" s="87" t="s">
        <v>58</v>
      </c>
      <c r="K57" s="87" t="s">
        <v>214</v>
      </c>
      <c r="L57" s="87" t="s">
        <v>2</v>
      </c>
      <c r="M57" s="45"/>
    </row>
    <row r="58" spans="1:13" x14ac:dyDescent="0.25">
      <c r="A58" s="19" t="s">
        <v>93</v>
      </c>
      <c r="B58" s="88"/>
      <c r="C58" s="89" t="s">
        <v>141</v>
      </c>
      <c r="D58" s="90" t="s">
        <v>94</v>
      </c>
      <c r="E58" s="24">
        <v>25000</v>
      </c>
      <c r="F58" s="30"/>
      <c r="G58" s="24"/>
      <c r="H58" s="24"/>
      <c r="I58" s="24"/>
      <c r="J58" s="39"/>
      <c r="K58" s="39"/>
      <c r="L58" s="25">
        <f>SUM(E58:K58)</f>
        <v>25000</v>
      </c>
    </row>
    <row r="59" spans="1:13" x14ac:dyDescent="0.25">
      <c r="A59" s="19"/>
      <c r="B59" s="62"/>
      <c r="C59" s="67"/>
      <c r="D59" s="29"/>
      <c r="E59" s="24"/>
      <c r="F59" s="30"/>
      <c r="G59" s="24"/>
      <c r="H59" s="24"/>
      <c r="I59" s="24"/>
      <c r="J59" s="39"/>
      <c r="K59" s="39"/>
      <c r="L59" s="25"/>
    </row>
    <row r="60" spans="1:13" x14ac:dyDescent="0.25">
      <c r="A60" s="19"/>
      <c r="B60" s="62"/>
      <c r="C60" s="69" t="s">
        <v>51</v>
      </c>
      <c r="D60" s="52"/>
      <c r="E60" s="33">
        <f t="shared" ref="E60:L60" si="9">SUM(E58:E59)</f>
        <v>25000</v>
      </c>
      <c r="F60" s="53">
        <f t="shared" si="9"/>
        <v>0</v>
      </c>
      <c r="G60" s="33">
        <f t="shared" si="9"/>
        <v>0</v>
      </c>
      <c r="H60" s="33">
        <f t="shared" si="9"/>
        <v>0</v>
      </c>
      <c r="I60" s="33">
        <f t="shared" si="9"/>
        <v>0</v>
      </c>
      <c r="J60" s="40">
        <f t="shared" si="9"/>
        <v>0</v>
      </c>
      <c r="K60" s="40">
        <f t="shared" si="9"/>
        <v>0</v>
      </c>
      <c r="L60" s="33">
        <f t="shared" si="9"/>
        <v>25000</v>
      </c>
    </row>
    <row r="61" spans="1:13" s="45" customFormat="1" ht="7.9" customHeight="1" x14ac:dyDescent="0.25">
      <c r="A61" s="84"/>
      <c r="B61" s="86"/>
      <c r="C61" s="81"/>
      <c r="D61" s="3"/>
      <c r="E61" s="82"/>
      <c r="F61" s="83"/>
      <c r="G61" s="83"/>
      <c r="H61" s="83"/>
      <c r="I61" s="83"/>
      <c r="J61" s="83"/>
      <c r="K61" s="83"/>
      <c r="L61" s="82"/>
    </row>
    <row r="62" spans="1:13" x14ac:dyDescent="0.25">
      <c r="A62" s="56" t="s">
        <v>210</v>
      </c>
      <c r="B62" s="64" t="s">
        <v>49</v>
      </c>
      <c r="C62" s="66" t="s">
        <v>108</v>
      </c>
      <c r="D62" s="57"/>
      <c r="E62" s="32" t="s">
        <v>0</v>
      </c>
      <c r="F62" s="4" t="s">
        <v>54</v>
      </c>
      <c r="G62" s="4" t="s">
        <v>55</v>
      </c>
      <c r="H62" s="4" t="s">
        <v>56</v>
      </c>
      <c r="I62" s="4" t="s">
        <v>57</v>
      </c>
      <c r="J62" s="4" t="s">
        <v>58</v>
      </c>
      <c r="K62" s="4" t="s">
        <v>214</v>
      </c>
      <c r="L62" s="32" t="s">
        <v>2</v>
      </c>
    </row>
    <row r="63" spans="1:13" x14ac:dyDescent="0.25">
      <c r="A63" s="19" t="s">
        <v>161</v>
      </c>
      <c r="B63" s="62"/>
      <c r="C63" s="67" t="s">
        <v>153</v>
      </c>
      <c r="D63" s="23" t="s">
        <v>18</v>
      </c>
      <c r="E63" s="24">
        <v>12000</v>
      </c>
      <c r="F63" s="24"/>
      <c r="G63" s="24"/>
      <c r="H63" s="24"/>
      <c r="I63" s="24"/>
      <c r="J63" s="39"/>
      <c r="K63" s="39"/>
      <c r="L63" s="25">
        <f>SUM(E63:K63)</f>
        <v>12000</v>
      </c>
    </row>
    <row r="64" spans="1:13" x14ac:dyDescent="0.25">
      <c r="A64" s="75" t="s">
        <v>164</v>
      </c>
      <c r="B64" s="62"/>
      <c r="C64" s="67" t="s">
        <v>154</v>
      </c>
      <c r="D64" s="29" t="s">
        <v>169</v>
      </c>
      <c r="E64" s="24"/>
      <c r="F64" s="30"/>
      <c r="G64" s="24"/>
      <c r="H64" s="24" t="s">
        <v>48</v>
      </c>
      <c r="I64" s="24">
        <v>40000</v>
      </c>
      <c r="J64" s="39"/>
      <c r="K64" s="39"/>
      <c r="L64" s="25">
        <f t="shared" ref="L64:L69" si="10">SUM(E64:K64)</f>
        <v>40000</v>
      </c>
      <c r="M64" t="s">
        <v>168</v>
      </c>
    </row>
    <row r="65" spans="1:13" x14ac:dyDescent="0.25">
      <c r="A65" s="19"/>
      <c r="B65" s="62"/>
      <c r="C65" s="67" t="s">
        <v>155</v>
      </c>
      <c r="D65" s="29" t="s">
        <v>19</v>
      </c>
      <c r="E65" s="24"/>
      <c r="F65" s="99">
        <v>50000</v>
      </c>
      <c r="G65" s="24"/>
      <c r="H65" s="24"/>
      <c r="I65" s="24"/>
      <c r="J65" s="39"/>
      <c r="K65" s="39"/>
      <c r="L65" s="25">
        <f t="shared" si="10"/>
        <v>50000</v>
      </c>
    </row>
    <row r="66" spans="1:13" x14ac:dyDescent="0.25">
      <c r="A66" s="19"/>
      <c r="B66" s="62"/>
      <c r="C66" s="67" t="s">
        <v>156</v>
      </c>
      <c r="D66" s="29" t="s">
        <v>20</v>
      </c>
      <c r="E66" s="24"/>
      <c r="F66" s="30"/>
      <c r="G66" s="24"/>
      <c r="H66" s="24"/>
      <c r="I66" s="24"/>
      <c r="J66" s="39">
        <v>0</v>
      </c>
      <c r="K66" s="39"/>
      <c r="L66" s="25">
        <f t="shared" si="10"/>
        <v>0</v>
      </c>
      <c r="M66" t="s">
        <v>171</v>
      </c>
    </row>
    <row r="67" spans="1:13" x14ac:dyDescent="0.25">
      <c r="A67" s="19"/>
      <c r="B67" s="62"/>
      <c r="C67" s="67" t="s">
        <v>157</v>
      </c>
      <c r="D67" s="29" t="s">
        <v>21</v>
      </c>
      <c r="E67" s="24"/>
      <c r="F67" s="30"/>
      <c r="G67" s="24"/>
      <c r="H67" s="24" t="s">
        <v>48</v>
      </c>
      <c r="I67" s="24"/>
      <c r="J67" s="39">
        <v>0</v>
      </c>
      <c r="K67" s="39"/>
      <c r="L67" s="25">
        <f t="shared" si="10"/>
        <v>0</v>
      </c>
      <c r="M67" t="s">
        <v>171</v>
      </c>
    </row>
    <row r="68" spans="1:13" x14ac:dyDescent="0.25">
      <c r="A68" s="19"/>
      <c r="B68" s="87"/>
      <c r="C68" s="67" t="s">
        <v>158</v>
      </c>
      <c r="D68" s="29" t="s">
        <v>22</v>
      </c>
      <c r="E68" s="48">
        <v>10000</v>
      </c>
      <c r="F68" s="30"/>
      <c r="G68" s="24"/>
      <c r="H68" s="24"/>
      <c r="I68" s="24"/>
      <c r="J68" s="39"/>
      <c r="K68" s="39"/>
      <c r="L68" s="25">
        <f t="shared" si="10"/>
        <v>10000</v>
      </c>
      <c r="M68" t="s">
        <v>180</v>
      </c>
    </row>
    <row r="69" spans="1:13" x14ac:dyDescent="0.25">
      <c r="A69" s="19"/>
      <c r="B69" s="62"/>
      <c r="C69" s="67" t="s">
        <v>159</v>
      </c>
      <c r="D69" s="29" t="s">
        <v>23</v>
      </c>
      <c r="E69" s="24"/>
      <c r="F69" s="30"/>
      <c r="G69" s="24"/>
      <c r="H69" s="24">
        <v>0</v>
      </c>
      <c r="I69" s="24"/>
      <c r="J69" s="39"/>
      <c r="K69" s="39"/>
      <c r="L69" s="25">
        <f t="shared" si="10"/>
        <v>0</v>
      </c>
      <c r="M69" t="s">
        <v>224</v>
      </c>
    </row>
    <row r="70" spans="1:13" x14ac:dyDescent="0.25">
      <c r="A70" s="19"/>
      <c r="B70" s="87">
        <v>3</v>
      </c>
      <c r="C70" s="67" t="s">
        <v>160</v>
      </c>
      <c r="D70" s="29" t="s">
        <v>95</v>
      </c>
      <c r="E70" s="24"/>
      <c r="F70" s="30"/>
      <c r="G70" s="24">
        <v>50000</v>
      </c>
      <c r="H70" s="24">
        <v>150000</v>
      </c>
      <c r="I70" s="24"/>
      <c r="J70" s="39"/>
      <c r="K70" s="39"/>
      <c r="L70" s="25">
        <f>SUM(E70:K70)</f>
        <v>200000</v>
      </c>
      <c r="M70" t="s">
        <v>181</v>
      </c>
    </row>
    <row r="71" spans="1:13" x14ac:dyDescent="0.25">
      <c r="A71" s="19"/>
      <c r="B71" s="62"/>
      <c r="C71" s="67"/>
      <c r="D71" s="29"/>
      <c r="E71" s="24"/>
      <c r="F71" s="30"/>
      <c r="G71" s="24"/>
      <c r="H71" s="24"/>
      <c r="I71" s="24"/>
      <c r="J71" s="39"/>
      <c r="K71" s="39"/>
      <c r="L71" s="25"/>
    </row>
    <row r="72" spans="1:13" x14ac:dyDescent="0.25">
      <c r="A72" s="19"/>
      <c r="B72" s="19"/>
      <c r="C72" s="69" t="s">
        <v>51</v>
      </c>
      <c r="D72" s="52"/>
      <c r="E72" s="33">
        <f t="shared" ref="E72:L72" si="11">SUM(E63:E71)</f>
        <v>22000</v>
      </c>
      <c r="F72" s="53">
        <f t="shared" si="11"/>
        <v>50000</v>
      </c>
      <c r="G72" s="33">
        <f t="shared" si="11"/>
        <v>50000</v>
      </c>
      <c r="H72" s="33">
        <f t="shared" si="11"/>
        <v>150000</v>
      </c>
      <c r="I72" s="33">
        <f t="shared" si="11"/>
        <v>40000</v>
      </c>
      <c r="J72" s="40">
        <f t="shared" si="11"/>
        <v>0</v>
      </c>
      <c r="K72" s="40">
        <f t="shared" si="11"/>
        <v>0</v>
      </c>
      <c r="L72" s="33">
        <f t="shared" si="11"/>
        <v>312000</v>
      </c>
    </row>
    <row r="73" spans="1:13" s="45" customFormat="1" ht="9" customHeight="1" x14ac:dyDescent="0.25">
      <c r="A73" s="84"/>
      <c r="B73" s="84"/>
      <c r="C73" s="71"/>
      <c r="D73" s="3"/>
      <c r="E73" s="82"/>
      <c r="F73" s="83"/>
      <c r="G73" s="83"/>
      <c r="H73" s="83"/>
      <c r="I73" s="83"/>
      <c r="J73" s="83"/>
      <c r="K73" s="83"/>
      <c r="L73" s="82"/>
    </row>
    <row r="74" spans="1:13" x14ac:dyDescent="0.25">
      <c r="A74" s="56" t="s">
        <v>211</v>
      </c>
      <c r="B74" s="91" t="s">
        <v>49</v>
      </c>
      <c r="C74" s="92" t="s">
        <v>108</v>
      </c>
      <c r="D74" s="93"/>
      <c r="E74" s="32" t="s">
        <v>0</v>
      </c>
      <c r="F74" s="4" t="s">
        <v>54</v>
      </c>
      <c r="G74" s="4" t="s">
        <v>55</v>
      </c>
      <c r="H74" s="4" t="s">
        <v>56</v>
      </c>
      <c r="I74" s="4" t="s">
        <v>57</v>
      </c>
      <c r="J74" s="4" t="s">
        <v>58</v>
      </c>
      <c r="K74" s="4" t="s">
        <v>214</v>
      </c>
      <c r="L74" s="32" t="s">
        <v>2</v>
      </c>
    </row>
    <row r="75" spans="1:13" x14ac:dyDescent="0.25">
      <c r="A75" s="19" t="s">
        <v>33</v>
      </c>
      <c r="B75" s="87">
        <v>1</v>
      </c>
      <c r="C75" s="67" t="s">
        <v>147</v>
      </c>
      <c r="D75" s="23" t="s">
        <v>67</v>
      </c>
      <c r="E75" s="24"/>
      <c r="F75" s="24"/>
      <c r="G75" s="106">
        <v>75000</v>
      </c>
      <c r="H75" s="24"/>
      <c r="I75" s="24"/>
      <c r="J75" s="24"/>
      <c r="K75" s="24"/>
      <c r="L75" s="25">
        <f>SUM(E75:K75)</f>
        <v>75000</v>
      </c>
      <c r="M75" t="s">
        <v>217</v>
      </c>
    </row>
    <row r="76" spans="1:13" x14ac:dyDescent="0.25">
      <c r="A76" s="75" t="s">
        <v>164</v>
      </c>
      <c r="B76" s="87">
        <v>4</v>
      </c>
      <c r="C76" s="67" t="s">
        <v>148</v>
      </c>
      <c r="D76" s="23" t="s">
        <v>4</v>
      </c>
      <c r="E76" s="24"/>
      <c r="F76" s="24"/>
      <c r="G76" s="24">
        <v>18000</v>
      </c>
      <c r="H76" s="24"/>
      <c r="I76" s="24"/>
      <c r="J76" s="24"/>
      <c r="K76" s="24"/>
      <c r="L76" s="25">
        <f t="shared" ref="L76:L80" si="12">SUM(E76:K76)</f>
        <v>18000</v>
      </c>
      <c r="M76" t="s">
        <v>204</v>
      </c>
    </row>
    <row r="77" spans="1:13" x14ac:dyDescent="0.25">
      <c r="A77" s="19"/>
      <c r="B77" s="87"/>
      <c r="C77" s="67" t="s">
        <v>149</v>
      </c>
      <c r="D77" s="23" t="s">
        <v>68</v>
      </c>
      <c r="E77" s="24"/>
      <c r="F77" s="24"/>
      <c r="G77" s="24"/>
      <c r="H77" s="24">
        <v>130000</v>
      </c>
      <c r="I77" s="24"/>
      <c r="J77" s="24"/>
      <c r="K77" s="24"/>
      <c r="L77" s="25">
        <f t="shared" si="12"/>
        <v>130000</v>
      </c>
    </row>
    <row r="78" spans="1:13" x14ac:dyDescent="0.25">
      <c r="A78" s="19"/>
      <c r="B78" s="87"/>
      <c r="C78" s="67" t="s">
        <v>150</v>
      </c>
      <c r="D78" s="23" t="s">
        <v>69</v>
      </c>
      <c r="E78" s="24"/>
      <c r="F78" s="24"/>
      <c r="G78" s="24"/>
      <c r="H78" s="24">
        <v>10000</v>
      </c>
      <c r="I78" s="24"/>
      <c r="J78" s="24"/>
      <c r="K78" s="24"/>
      <c r="L78" s="25">
        <f t="shared" si="12"/>
        <v>10000</v>
      </c>
      <c r="M78" t="s">
        <v>173</v>
      </c>
    </row>
    <row r="79" spans="1:13" x14ac:dyDescent="0.25">
      <c r="A79" s="19"/>
      <c r="B79" s="87"/>
      <c r="C79" s="67" t="s">
        <v>151</v>
      </c>
      <c r="D79" s="23" t="s">
        <v>70</v>
      </c>
      <c r="E79" s="24"/>
      <c r="F79" s="24"/>
      <c r="G79" s="24"/>
      <c r="H79" s="24"/>
      <c r="I79" s="24">
        <v>85000</v>
      </c>
      <c r="J79" s="24"/>
      <c r="K79" s="24"/>
      <c r="L79" s="25">
        <f t="shared" si="12"/>
        <v>85000</v>
      </c>
    </row>
    <row r="80" spans="1:13" x14ac:dyDescent="0.25">
      <c r="A80" s="19"/>
      <c r="B80" s="62"/>
      <c r="C80" s="67"/>
      <c r="D80" s="29"/>
      <c r="E80" s="24"/>
      <c r="F80" s="30"/>
      <c r="G80" s="24"/>
      <c r="H80" s="24"/>
      <c r="I80" s="24"/>
      <c r="J80" s="39"/>
      <c r="K80" s="39"/>
      <c r="L80" s="25">
        <f t="shared" si="12"/>
        <v>0</v>
      </c>
    </row>
    <row r="81" spans="1:13" x14ac:dyDescent="0.25">
      <c r="A81" s="19"/>
      <c r="B81" s="19"/>
      <c r="C81" s="70" t="s">
        <v>51</v>
      </c>
      <c r="D81" s="16"/>
      <c r="E81" s="33">
        <f t="shared" ref="E81:L81" si="13">SUM(E75:E80)</f>
        <v>0</v>
      </c>
      <c r="F81" s="17">
        <f t="shared" si="13"/>
        <v>0</v>
      </c>
      <c r="G81" s="17">
        <f t="shared" si="13"/>
        <v>93000</v>
      </c>
      <c r="H81" s="17">
        <f t="shared" si="13"/>
        <v>140000</v>
      </c>
      <c r="I81" s="17">
        <f t="shared" si="13"/>
        <v>85000</v>
      </c>
      <c r="J81" s="17">
        <f t="shared" si="13"/>
        <v>0</v>
      </c>
      <c r="K81" s="17">
        <f t="shared" si="13"/>
        <v>0</v>
      </c>
      <c r="L81" s="33">
        <f t="shared" si="13"/>
        <v>318000</v>
      </c>
    </row>
    <row r="82" spans="1:13" s="45" customFormat="1" ht="9" customHeight="1" x14ac:dyDescent="0.25">
      <c r="A82" s="84"/>
      <c r="B82" s="84"/>
      <c r="C82" s="71"/>
      <c r="D82" s="3"/>
      <c r="E82" s="82"/>
      <c r="F82" s="83"/>
      <c r="G82" s="83"/>
      <c r="H82" s="83"/>
      <c r="I82" s="83"/>
      <c r="J82" s="83"/>
      <c r="K82" s="83"/>
      <c r="L82" s="82"/>
    </row>
    <row r="83" spans="1:13" x14ac:dyDescent="0.25">
      <c r="A83" s="56" t="s">
        <v>212</v>
      </c>
      <c r="B83" s="91" t="s">
        <v>49</v>
      </c>
      <c r="C83" s="92" t="s">
        <v>108</v>
      </c>
      <c r="D83" s="93"/>
      <c r="E83" s="32" t="s">
        <v>0</v>
      </c>
      <c r="F83" s="4" t="s">
        <v>54</v>
      </c>
      <c r="G83" s="4" t="s">
        <v>55</v>
      </c>
      <c r="H83" s="4" t="s">
        <v>56</v>
      </c>
      <c r="I83" s="4" t="s">
        <v>57</v>
      </c>
      <c r="J83" s="4" t="s">
        <v>58</v>
      </c>
      <c r="K83" s="4" t="s">
        <v>214</v>
      </c>
      <c r="L83" s="32" t="s">
        <v>2</v>
      </c>
    </row>
    <row r="84" spans="1:13" x14ac:dyDescent="0.25">
      <c r="A84" s="19" t="s">
        <v>10</v>
      </c>
      <c r="B84" s="87">
        <v>1</v>
      </c>
      <c r="C84" s="67" t="s">
        <v>142</v>
      </c>
      <c r="D84" s="29" t="s">
        <v>11</v>
      </c>
      <c r="E84" s="24">
        <v>38750</v>
      </c>
      <c r="F84" s="99">
        <v>40000</v>
      </c>
      <c r="G84" s="24">
        <v>55000</v>
      </c>
      <c r="H84" s="24">
        <v>56000</v>
      </c>
      <c r="I84" s="24">
        <v>57000</v>
      </c>
      <c r="J84" s="39">
        <v>58000</v>
      </c>
      <c r="K84" s="39"/>
      <c r="L84" s="25">
        <f>SUM(E84:K84)</f>
        <v>304750</v>
      </c>
      <c r="M84" t="s">
        <v>215</v>
      </c>
    </row>
    <row r="85" spans="1:13" x14ac:dyDescent="0.25">
      <c r="A85" s="19"/>
      <c r="B85" s="87"/>
      <c r="C85" s="67" t="s">
        <v>143</v>
      </c>
      <c r="D85" s="29" t="s">
        <v>12</v>
      </c>
      <c r="E85" s="24">
        <v>8500</v>
      </c>
      <c r="F85" s="30"/>
      <c r="G85" s="24"/>
      <c r="H85" s="24"/>
      <c r="I85" s="24"/>
      <c r="J85" s="39"/>
      <c r="K85" s="39"/>
      <c r="L85" s="25">
        <f t="shared" ref="L85:L88" si="14">SUM(E85:K85)</f>
        <v>8500</v>
      </c>
    </row>
    <row r="86" spans="1:13" x14ac:dyDescent="0.25">
      <c r="A86" s="19"/>
      <c r="B86" s="87"/>
      <c r="C86" s="67" t="s">
        <v>144</v>
      </c>
      <c r="D86" s="29" t="s">
        <v>13</v>
      </c>
      <c r="E86" s="24">
        <v>25000</v>
      </c>
      <c r="F86" s="30"/>
      <c r="G86" s="24"/>
      <c r="H86" s="24"/>
      <c r="I86" s="24"/>
      <c r="J86" s="39"/>
      <c r="K86" s="39"/>
      <c r="L86" s="25">
        <f t="shared" si="14"/>
        <v>25000</v>
      </c>
    </row>
    <row r="87" spans="1:13" x14ac:dyDescent="0.25">
      <c r="A87" s="19"/>
      <c r="B87" s="87"/>
      <c r="C87" s="67" t="s">
        <v>145</v>
      </c>
      <c r="D87" s="29" t="s">
        <v>61</v>
      </c>
      <c r="E87" s="24"/>
      <c r="F87" s="30"/>
      <c r="G87" s="24"/>
      <c r="H87" s="24">
        <v>9000</v>
      </c>
      <c r="I87" s="24"/>
      <c r="J87" s="39"/>
      <c r="K87" s="39"/>
      <c r="L87" s="25">
        <f t="shared" si="14"/>
        <v>9000</v>
      </c>
    </row>
    <row r="88" spans="1:13" x14ac:dyDescent="0.25">
      <c r="A88" s="19"/>
      <c r="B88" s="87"/>
      <c r="C88" s="67" t="s">
        <v>146</v>
      </c>
      <c r="D88" s="29" t="s">
        <v>52</v>
      </c>
      <c r="E88" s="24"/>
      <c r="F88" s="30"/>
      <c r="G88" s="24"/>
      <c r="H88" s="24"/>
      <c r="I88" s="24">
        <v>8250</v>
      </c>
      <c r="J88" s="39"/>
      <c r="K88" s="39"/>
      <c r="L88" s="25">
        <f t="shared" si="14"/>
        <v>8250</v>
      </c>
      <c r="M88" t="s">
        <v>170</v>
      </c>
    </row>
    <row r="89" spans="1:13" x14ac:dyDescent="0.25">
      <c r="A89" s="19"/>
      <c r="B89" s="62"/>
      <c r="C89" s="67"/>
      <c r="D89" s="29"/>
      <c r="E89" s="24"/>
      <c r="F89" s="30"/>
      <c r="G89" s="24"/>
      <c r="H89" s="24"/>
      <c r="I89" s="24"/>
      <c r="J89" s="39"/>
      <c r="K89" s="39"/>
      <c r="L89" s="25"/>
    </row>
    <row r="90" spans="1:13" x14ac:dyDescent="0.25">
      <c r="A90" s="19"/>
      <c r="B90" s="19"/>
      <c r="C90" s="68" t="s">
        <v>51</v>
      </c>
      <c r="D90" s="16"/>
      <c r="E90" s="33">
        <f t="shared" ref="E90:L90" si="15">SUM(E84:E89)</f>
        <v>72250</v>
      </c>
      <c r="F90" s="53">
        <f t="shared" si="15"/>
        <v>40000</v>
      </c>
      <c r="G90" s="33">
        <f t="shared" si="15"/>
        <v>55000</v>
      </c>
      <c r="H90" s="33">
        <f t="shared" si="15"/>
        <v>65000</v>
      </c>
      <c r="I90" s="33">
        <f t="shared" si="15"/>
        <v>65250</v>
      </c>
      <c r="J90" s="40">
        <f t="shared" si="15"/>
        <v>58000</v>
      </c>
      <c r="K90" s="40">
        <f t="shared" si="15"/>
        <v>0</v>
      </c>
      <c r="L90" s="33">
        <f t="shared" si="15"/>
        <v>355500</v>
      </c>
    </row>
    <row r="91" spans="1:13" s="45" customFormat="1" ht="10.15" customHeight="1" x14ac:dyDescent="0.25">
      <c r="A91" s="84"/>
      <c r="B91" s="84"/>
      <c r="C91" s="71"/>
      <c r="D91" s="3"/>
      <c r="E91" s="82"/>
      <c r="F91" s="83"/>
      <c r="G91" s="83"/>
      <c r="H91" s="83"/>
      <c r="I91" s="83"/>
      <c r="J91" s="83"/>
      <c r="K91" s="83"/>
      <c r="L91" s="82"/>
    </row>
    <row r="92" spans="1:13" x14ac:dyDescent="0.25">
      <c r="A92" s="56" t="s">
        <v>225</v>
      </c>
      <c r="B92" s="91" t="s">
        <v>49</v>
      </c>
      <c r="C92" s="92" t="s">
        <v>108</v>
      </c>
      <c r="D92" s="93"/>
      <c r="E92" s="32" t="s">
        <v>0</v>
      </c>
      <c r="F92" s="4" t="s">
        <v>54</v>
      </c>
      <c r="G92" s="4" t="s">
        <v>55</v>
      </c>
      <c r="H92" s="4" t="s">
        <v>56</v>
      </c>
      <c r="I92" s="4" t="s">
        <v>57</v>
      </c>
      <c r="J92" s="4" t="s">
        <v>58</v>
      </c>
      <c r="K92" s="4" t="s">
        <v>214</v>
      </c>
      <c r="L92" s="32" t="s">
        <v>2</v>
      </c>
    </row>
    <row r="93" spans="1:13" x14ac:dyDescent="0.25">
      <c r="A93" s="19" t="s">
        <v>5</v>
      </c>
      <c r="B93" s="87"/>
      <c r="C93" s="67" t="s">
        <v>123</v>
      </c>
      <c r="D93" s="58" t="s">
        <v>6</v>
      </c>
      <c r="E93" s="59">
        <v>550000</v>
      </c>
      <c r="F93" s="58"/>
      <c r="G93" s="58"/>
      <c r="H93" s="58"/>
      <c r="I93" s="58"/>
      <c r="J93" s="58"/>
      <c r="K93" s="58"/>
      <c r="L93" s="59">
        <f>SUM(E93:K93)</f>
        <v>550000</v>
      </c>
    </row>
    <row r="94" spans="1:13" x14ac:dyDescent="0.25">
      <c r="A94" s="19"/>
      <c r="B94" s="87"/>
      <c r="C94" s="67" t="s">
        <v>122</v>
      </c>
      <c r="D94" s="58" t="s">
        <v>7</v>
      </c>
      <c r="E94" s="58"/>
      <c r="F94" s="101">
        <v>48703</v>
      </c>
      <c r="G94" s="58"/>
      <c r="H94" s="58"/>
      <c r="I94" s="58"/>
      <c r="J94" s="58"/>
      <c r="K94" s="58"/>
      <c r="L94" s="59">
        <f>SUM(E94:K94)</f>
        <v>48703</v>
      </c>
    </row>
    <row r="95" spans="1:13" x14ac:dyDescent="0.25">
      <c r="A95" s="19"/>
      <c r="B95" s="87">
        <v>1</v>
      </c>
      <c r="C95" s="67" t="s">
        <v>124</v>
      </c>
      <c r="D95" s="58" t="s">
        <v>8</v>
      </c>
      <c r="E95" s="58"/>
      <c r="F95" s="58"/>
      <c r="G95" s="59">
        <v>185000</v>
      </c>
      <c r="H95" s="58"/>
      <c r="I95" s="58"/>
      <c r="J95" s="58"/>
      <c r="K95" s="58"/>
      <c r="L95" s="59">
        <f t="shared" ref="L95:L100" si="16">SUM(E95:K95)</f>
        <v>185000</v>
      </c>
    </row>
    <row r="96" spans="1:13" x14ac:dyDescent="0.25">
      <c r="A96" s="19"/>
      <c r="B96" s="87"/>
      <c r="C96" s="67" t="s">
        <v>125</v>
      </c>
      <c r="D96" s="58" t="s">
        <v>9</v>
      </c>
      <c r="E96" s="59">
        <v>30000</v>
      </c>
      <c r="F96" s="58"/>
      <c r="G96" s="58"/>
      <c r="H96" s="58"/>
      <c r="I96" s="58"/>
      <c r="J96" s="58"/>
      <c r="K96" s="58"/>
      <c r="L96" s="59">
        <f t="shared" si="16"/>
        <v>30000</v>
      </c>
    </row>
    <row r="97" spans="1:13" x14ac:dyDescent="0.25">
      <c r="A97" s="19"/>
      <c r="B97" s="87"/>
      <c r="C97" s="67" t="s">
        <v>126</v>
      </c>
      <c r="D97" s="58" t="s">
        <v>62</v>
      </c>
      <c r="E97" s="58"/>
      <c r="F97" s="58"/>
      <c r="G97" s="58"/>
      <c r="H97" s="58"/>
      <c r="I97" s="59">
        <v>100000</v>
      </c>
      <c r="J97" s="58"/>
      <c r="K97" s="58"/>
      <c r="L97" s="59">
        <f t="shared" si="16"/>
        <v>100000</v>
      </c>
      <c r="M97" t="s">
        <v>205</v>
      </c>
    </row>
    <row r="98" spans="1:13" x14ac:dyDescent="0.25">
      <c r="A98" s="19"/>
      <c r="B98" s="87"/>
      <c r="C98" s="67" t="s">
        <v>127</v>
      </c>
      <c r="D98" s="58" t="s">
        <v>63</v>
      </c>
      <c r="E98" s="58"/>
      <c r="F98" s="58"/>
      <c r="G98" s="58"/>
      <c r="H98" s="59">
        <v>12135</v>
      </c>
      <c r="I98" s="58"/>
      <c r="J98" s="58"/>
      <c r="K98" s="58"/>
      <c r="L98" s="59">
        <f t="shared" si="16"/>
        <v>12135</v>
      </c>
      <c r="M98" t="s">
        <v>206</v>
      </c>
    </row>
    <row r="99" spans="1:13" x14ac:dyDescent="0.25">
      <c r="A99" s="19"/>
      <c r="B99" s="87"/>
      <c r="C99" s="67" t="s">
        <v>128</v>
      </c>
      <c r="D99" s="58" t="s">
        <v>65</v>
      </c>
      <c r="E99" s="58"/>
      <c r="F99" s="58"/>
      <c r="G99" s="58"/>
      <c r="H99" s="58"/>
      <c r="I99" s="59">
        <v>10402</v>
      </c>
      <c r="J99" s="58"/>
      <c r="K99" s="58"/>
      <c r="L99" s="59">
        <f t="shared" si="16"/>
        <v>10402</v>
      </c>
      <c r="M99" t="s">
        <v>206</v>
      </c>
    </row>
    <row r="100" spans="1:13" x14ac:dyDescent="0.25">
      <c r="A100" s="19"/>
      <c r="B100" s="87">
        <v>1</v>
      </c>
      <c r="C100" s="67" t="s">
        <v>129</v>
      </c>
      <c r="D100" s="58" t="s">
        <v>66</v>
      </c>
      <c r="E100" s="58"/>
      <c r="F100" s="58"/>
      <c r="G100" s="59">
        <v>6000</v>
      </c>
      <c r="H100" s="58"/>
      <c r="I100" s="58"/>
      <c r="J100" s="58"/>
      <c r="K100" s="58"/>
      <c r="L100" s="59">
        <f t="shared" si="16"/>
        <v>6000</v>
      </c>
    </row>
    <row r="101" spans="1:13" x14ac:dyDescent="0.25">
      <c r="A101" s="19"/>
      <c r="B101" s="62"/>
      <c r="C101" s="67" t="s">
        <v>130</v>
      </c>
      <c r="D101" s="29" t="s">
        <v>202</v>
      </c>
      <c r="E101" s="110" t="s">
        <v>201</v>
      </c>
      <c r="F101" s="111"/>
      <c r="G101" s="24"/>
      <c r="H101" s="24"/>
      <c r="I101" s="24"/>
      <c r="J101" s="39"/>
      <c r="K101" s="39"/>
      <c r="L101" s="25"/>
      <c r="M101" t="s">
        <v>216</v>
      </c>
    </row>
    <row r="102" spans="1:13" x14ac:dyDescent="0.25">
      <c r="A102" s="19"/>
      <c r="B102" s="19"/>
      <c r="C102" s="68" t="s">
        <v>51</v>
      </c>
      <c r="D102" s="16"/>
      <c r="E102" s="33">
        <f t="shared" ref="E102:L102" si="17">SUM(E93:E101)</f>
        <v>580000</v>
      </c>
      <c r="F102" s="17">
        <f t="shared" si="17"/>
        <v>48703</v>
      </c>
      <c r="G102" s="17">
        <f t="shared" si="17"/>
        <v>191000</v>
      </c>
      <c r="H102" s="17">
        <f t="shared" si="17"/>
        <v>12135</v>
      </c>
      <c r="I102" s="17">
        <f t="shared" si="17"/>
        <v>110402</v>
      </c>
      <c r="J102" s="17">
        <f t="shared" si="17"/>
        <v>0</v>
      </c>
      <c r="K102" s="17">
        <f t="shared" si="17"/>
        <v>0</v>
      </c>
      <c r="L102" s="33">
        <f t="shared" si="17"/>
        <v>942240</v>
      </c>
    </row>
    <row r="103" spans="1:13" s="45" customFormat="1" ht="8.4499999999999993" customHeight="1" x14ac:dyDescent="0.25">
      <c r="A103" s="84"/>
      <c r="B103" s="84"/>
      <c r="C103" s="71"/>
      <c r="D103" s="76"/>
      <c r="E103" s="82"/>
      <c r="F103" s="83"/>
      <c r="G103" s="83"/>
      <c r="H103" s="83"/>
      <c r="I103" s="83"/>
      <c r="J103" s="83"/>
      <c r="K103" s="83"/>
      <c r="L103" s="82"/>
    </row>
    <row r="104" spans="1:13" x14ac:dyDescent="0.25">
      <c r="A104" s="56" t="s">
        <v>212</v>
      </c>
      <c r="B104" s="91" t="s">
        <v>49</v>
      </c>
      <c r="C104" s="92" t="s">
        <v>108</v>
      </c>
      <c r="D104" s="93"/>
      <c r="E104" s="32" t="s">
        <v>0</v>
      </c>
      <c r="F104" s="4" t="s">
        <v>54</v>
      </c>
      <c r="G104" s="4" t="s">
        <v>55</v>
      </c>
      <c r="H104" s="4" t="s">
        <v>56</v>
      </c>
      <c r="I104" s="4" t="s">
        <v>57</v>
      </c>
      <c r="J104" s="4" t="s">
        <v>58</v>
      </c>
      <c r="K104" s="4" t="s">
        <v>214</v>
      </c>
      <c r="L104" s="32" t="s">
        <v>2</v>
      </c>
    </row>
    <row r="105" spans="1:13" x14ac:dyDescent="0.25">
      <c r="A105" s="19" t="s">
        <v>59</v>
      </c>
      <c r="B105" s="87">
        <v>1</v>
      </c>
      <c r="C105" s="67" t="s">
        <v>152</v>
      </c>
      <c r="D105" s="29" t="s">
        <v>60</v>
      </c>
      <c r="E105" s="24"/>
      <c r="F105" s="30">
        <v>0</v>
      </c>
      <c r="G105" s="106">
        <v>28000</v>
      </c>
      <c r="H105" s="106">
        <v>28000</v>
      </c>
      <c r="I105" s="106">
        <v>28000</v>
      </c>
      <c r="J105" s="50">
        <v>0</v>
      </c>
      <c r="K105" s="50"/>
      <c r="L105" s="25">
        <f>SUM(E105:K105)</f>
        <v>84000</v>
      </c>
      <c r="M105" t="s">
        <v>200</v>
      </c>
    </row>
    <row r="106" spans="1:13" x14ac:dyDescent="0.25">
      <c r="A106" s="19"/>
      <c r="B106" s="62"/>
      <c r="C106" s="67"/>
      <c r="D106" s="29"/>
      <c r="E106" s="24"/>
      <c r="F106" s="30"/>
      <c r="G106" s="24"/>
      <c r="H106" s="24"/>
      <c r="I106" s="24"/>
      <c r="J106" s="39"/>
      <c r="K106" s="39"/>
      <c r="L106" s="25"/>
    </row>
    <row r="107" spans="1:13" x14ac:dyDescent="0.25">
      <c r="A107" s="19"/>
      <c r="B107" s="19"/>
      <c r="C107" s="68" t="s">
        <v>51</v>
      </c>
      <c r="D107" s="16"/>
      <c r="E107" s="33">
        <f t="shared" ref="E107:L107" si="18">SUM(E105:E106)</f>
        <v>0</v>
      </c>
      <c r="F107" s="17">
        <f t="shared" si="18"/>
        <v>0</v>
      </c>
      <c r="G107" s="17">
        <f t="shared" si="18"/>
        <v>28000</v>
      </c>
      <c r="H107" s="17">
        <f t="shared" si="18"/>
        <v>28000</v>
      </c>
      <c r="I107" s="17">
        <f t="shared" si="18"/>
        <v>28000</v>
      </c>
      <c r="J107" s="17">
        <f t="shared" si="18"/>
        <v>0</v>
      </c>
      <c r="K107" s="17">
        <f t="shared" si="18"/>
        <v>0</v>
      </c>
      <c r="L107" s="33">
        <f t="shared" si="18"/>
        <v>84000</v>
      </c>
    </row>
    <row r="108" spans="1:13" s="45" customFormat="1" ht="8.4499999999999993" customHeight="1" x14ac:dyDescent="0.25">
      <c r="A108" s="84"/>
      <c r="B108" s="84"/>
      <c r="C108" s="94"/>
      <c r="D108" s="85"/>
      <c r="E108" s="48"/>
      <c r="F108" s="49"/>
      <c r="G108" s="49"/>
      <c r="H108" s="49"/>
      <c r="I108" s="49"/>
      <c r="J108" s="49"/>
      <c r="K108" s="49"/>
      <c r="L108" s="48"/>
    </row>
    <row r="109" spans="1:13" x14ac:dyDescent="0.25">
      <c r="A109" s="56" t="s">
        <v>165</v>
      </c>
      <c r="B109" s="78"/>
      <c r="C109" s="79" t="s">
        <v>48</v>
      </c>
      <c r="D109" s="93" t="s">
        <v>48</v>
      </c>
      <c r="E109" s="32" t="s">
        <v>0</v>
      </c>
      <c r="F109" s="4" t="s">
        <v>54</v>
      </c>
      <c r="G109" s="4" t="s">
        <v>55</v>
      </c>
      <c r="H109" s="4" t="s">
        <v>56</v>
      </c>
      <c r="I109" s="4" t="s">
        <v>57</v>
      </c>
      <c r="J109" s="4" t="s">
        <v>58</v>
      </c>
      <c r="K109" s="4" t="s">
        <v>214</v>
      </c>
      <c r="L109" s="32" t="s">
        <v>2</v>
      </c>
    </row>
    <row r="110" spans="1:13" x14ac:dyDescent="0.25">
      <c r="A110" s="84"/>
      <c r="B110" s="96"/>
      <c r="C110" s="97"/>
      <c r="D110" s="98"/>
      <c r="E110" s="24"/>
      <c r="F110" s="30"/>
      <c r="G110" s="24"/>
      <c r="H110" s="24"/>
      <c r="I110" s="24"/>
      <c r="J110" s="50"/>
      <c r="K110" s="50"/>
      <c r="L110" s="25">
        <f>SUM(E110:K110)</f>
        <v>0</v>
      </c>
    </row>
    <row r="111" spans="1:13" x14ac:dyDescent="0.25">
      <c r="A111" s="19"/>
      <c r="B111" s="19"/>
      <c r="C111" s="68" t="s">
        <v>51</v>
      </c>
      <c r="D111" s="16"/>
      <c r="E111" s="33">
        <f t="shared" ref="E111:K111" si="19">SUM(E109:E110)</f>
        <v>0</v>
      </c>
      <c r="F111" s="17">
        <f t="shared" si="19"/>
        <v>0</v>
      </c>
      <c r="G111" s="17">
        <f t="shared" si="19"/>
        <v>0</v>
      </c>
      <c r="H111" s="17">
        <f t="shared" si="19"/>
        <v>0</v>
      </c>
      <c r="I111" s="17">
        <f t="shared" si="19"/>
        <v>0</v>
      </c>
      <c r="J111" s="17">
        <f t="shared" si="19"/>
        <v>0</v>
      </c>
      <c r="K111" s="17">
        <f t="shared" si="19"/>
        <v>0</v>
      </c>
      <c r="L111" s="33">
        <f>SUM(L109:L110)</f>
        <v>0</v>
      </c>
    </row>
    <row r="112" spans="1:13" s="45" customFormat="1" ht="7.9" customHeight="1" x14ac:dyDescent="0.25">
      <c r="A112" s="84"/>
      <c r="B112" s="84"/>
      <c r="C112" s="94"/>
      <c r="D112" s="85"/>
      <c r="E112" s="48"/>
      <c r="F112" s="49"/>
      <c r="G112" s="49"/>
      <c r="H112" s="49"/>
      <c r="I112" s="49"/>
      <c r="J112" s="49"/>
      <c r="K112" s="49"/>
      <c r="L112" s="48"/>
    </row>
    <row r="113" spans="1:13" x14ac:dyDescent="0.25">
      <c r="A113" s="56" t="s">
        <v>166</v>
      </c>
      <c r="B113" s="78"/>
      <c r="C113" s="79" t="s">
        <v>48</v>
      </c>
      <c r="D113" s="80" t="s">
        <v>48</v>
      </c>
      <c r="E113" s="32" t="s">
        <v>0</v>
      </c>
      <c r="F113" s="4" t="s">
        <v>54</v>
      </c>
      <c r="G113" s="4" t="s">
        <v>55</v>
      </c>
      <c r="H113" s="4" t="s">
        <v>56</v>
      </c>
      <c r="I113" s="4" t="s">
        <v>57</v>
      </c>
      <c r="J113" s="4" t="s">
        <v>58</v>
      </c>
      <c r="K113" s="4" t="s">
        <v>214</v>
      </c>
      <c r="L113" s="32" t="s">
        <v>2</v>
      </c>
    </row>
    <row r="114" spans="1:13" x14ac:dyDescent="0.25">
      <c r="A114" s="84"/>
      <c r="B114" s="96"/>
      <c r="C114" s="97"/>
      <c r="D114" s="98"/>
      <c r="E114" s="32"/>
      <c r="F114" s="87"/>
      <c r="G114" s="87"/>
      <c r="H114" s="87"/>
      <c r="I114" s="87"/>
      <c r="J114" s="87"/>
      <c r="K114" s="87"/>
      <c r="L114" s="114">
        <f>SUM(E114:K114)</f>
        <v>0</v>
      </c>
    </row>
    <row r="115" spans="1:13" x14ac:dyDescent="0.25">
      <c r="A115" s="19"/>
      <c r="B115" s="62"/>
      <c r="C115" s="67"/>
      <c r="D115" s="29"/>
      <c r="E115" s="24"/>
      <c r="F115" s="30"/>
      <c r="G115" s="24"/>
      <c r="H115" s="24"/>
      <c r="I115" s="24"/>
      <c r="J115" s="39"/>
      <c r="K115" s="39"/>
      <c r="L115" s="25"/>
    </row>
    <row r="116" spans="1:13" x14ac:dyDescent="0.25">
      <c r="A116" s="19"/>
      <c r="B116" s="19"/>
      <c r="C116" s="68" t="s">
        <v>51</v>
      </c>
      <c r="D116" s="16"/>
      <c r="E116" s="33">
        <f t="shared" ref="E116:K116" si="20">SUM(E113:E115)</f>
        <v>0</v>
      </c>
      <c r="F116" s="17">
        <f t="shared" si="20"/>
        <v>0</v>
      </c>
      <c r="G116" s="17">
        <f t="shared" si="20"/>
        <v>0</v>
      </c>
      <c r="H116" s="17">
        <f t="shared" si="20"/>
        <v>0</v>
      </c>
      <c r="I116" s="17">
        <f t="shared" si="20"/>
        <v>0</v>
      </c>
      <c r="J116" s="17">
        <f t="shared" si="20"/>
        <v>0</v>
      </c>
      <c r="K116" s="17">
        <f t="shared" si="20"/>
        <v>0</v>
      </c>
      <c r="L116" s="33">
        <f>SUM(L113:L115)</f>
        <v>0</v>
      </c>
    </row>
    <row r="117" spans="1:13" x14ac:dyDescent="0.25">
      <c r="A117" s="19"/>
      <c r="B117" s="19"/>
      <c r="C117" s="77"/>
      <c r="D117" s="76"/>
      <c r="E117" s="43"/>
      <c r="F117" s="44"/>
      <c r="G117" s="44"/>
      <c r="H117" s="44"/>
      <c r="I117" s="44"/>
      <c r="J117" s="44"/>
      <c r="K117" s="44"/>
      <c r="L117" s="43"/>
    </row>
    <row r="118" spans="1:13" ht="15.75" thickBot="1" x14ac:dyDescent="0.3">
      <c r="A118" s="21" t="s">
        <v>105</v>
      </c>
      <c r="B118" s="21"/>
      <c r="C118" s="72"/>
      <c r="D118" s="28"/>
      <c r="E118" s="42">
        <f t="shared" ref="E118:L118" si="21">E8+E21+E28+E43+E55+E60+E72+E81+E90+E102+E107+E111+E116</f>
        <v>1000050</v>
      </c>
      <c r="F118" s="42">
        <f t="shared" si="21"/>
        <v>4965770</v>
      </c>
      <c r="G118" s="112">
        <f t="shared" si="21"/>
        <v>12186000</v>
      </c>
      <c r="H118" s="42">
        <f t="shared" si="21"/>
        <v>676264</v>
      </c>
      <c r="I118" s="42">
        <f t="shared" si="21"/>
        <v>3812027</v>
      </c>
      <c r="J118" s="42">
        <f t="shared" si="21"/>
        <v>4891875</v>
      </c>
      <c r="K118" s="42">
        <f t="shared" si="21"/>
        <v>0</v>
      </c>
      <c r="L118" s="42">
        <f t="shared" si="21"/>
        <v>27531986</v>
      </c>
    </row>
    <row r="119" spans="1:13" ht="15.75" thickTop="1" x14ac:dyDescent="0.25">
      <c r="A119" s="46"/>
      <c r="B119" s="46"/>
      <c r="C119" s="71"/>
      <c r="D119" s="3"/>
      <c r="E119" s="35"/>
      <c r="F119" s="20"/>
      <c r="G119" s="20"/>
      <c r="H119" s="20"/>
      <c r="I119" s="20"/>
      <c r="J119" s="20"/>
      <c r="K119" s="20"/>
      <c r="L119" s="35"/>
    </row>
    <row r="120" spans="1:13" x14ac:dyDescent="0.25">
      <c r="A120" s="56" t="s">
        <v>213</v>
      </c>
      <c r="B120" s="78"/>
      <c r="C120" s="79"/>
      <c r="D120" s="93"/>
      <c r="E120" s="32" t="s">
        <v>0</v>
      </c>
      <c r="F120" s="4" t="s">
        <v>54</v>
      </c>
      <c r="G120" s="4" t="s">
        <v>55</v>
      </c>
      <c r="H120" s="4" t="s">
        <v>56</v>
      </c>
      <c r="I120" s="4" t="s">
        <v>57</v>
      </c>
      <c r="J120" s="4" t="s">
        <v>58</v>
      </c>
      <c r="K120" s="4" t="s">
        <v>214</v>
      </c>
      <c r="L120" s="32" t="s">
        <v>2</v>
      </c>
    </row>
    <row r="121" spans="1:13" x14ac:dyDescent="0.25">
      <c r="A121" s="19" t="s">
        <v>163</v>
      </c>
      <c r="B121" s="62"/>
      <c r="C121" s="67"/>
      <c r="D121" s="29" t="s">
        <v>107</v>
      </c>
      <c r="E121" s="24" t="s">
        <v>48</v>
      </c>
      <c r="F121" s="24">
        <v>0</v>
      </c>
      <c r="G121" s="30">
        <v>986500</v>
      </c>
      <c r="H121" s="24">
        <v>2828500</v>
      </c>
      <c r="I121" s="24">
        <v>2708500</v>
      </c>
      <c r="J121" s="24">
        <v>2576000</v>
      </c>
      <c r="K121" s="24">
        <v>2621182</v>
      </c>
      <c r="L121" s="25">
        <f>SUM(E121:K121)</f>
        <v>11720682</v>
      </c>
      <c r="M121" t="s">
        <v>167</v>
      </c>
    </row>
    <row r="122" spans="1:13" x14ac:dyDescent="0.25">
      <c r="A122" s="75" t="s">
        <v>164</v>
      </c>
      <c r="B122" s="62"/>
      <c r="C122" s="67"/>
      <c r="D122" s="29" t="s">
        <v>48</v>
      </c>
      <c r="E122" s="24"/>
      <c r="F122" s="30"/>
      <c r="G122" s="24"/>
      <c r="H122" s="24"/>
      <c r="I122" s="24"/>
      <c r="J122" s="39"/>
      <c r="K122" s="39"/>
      <c r="L122" s="25"/>
      <c r="M122" t="s">
        <v>48</v>
      </c>
    </row>
    <row r="123" spans="1:13" x14ac:dyDescent="0.25">
      <c r="A123" s="19"/>
      <c r="B123" s="62"/>
      <c r="C123" s="67"/>
      <c r="D123" s="29"/>
      <c r="E123" s="24"/>
      <c r="F123" s="30"/>
      <c r="G123" s="24"/>
      <c r="H123" s="24"/>
      <c r="I123" s="24"/>
      <c r="J123" s="39"/>
      <c r="K123" s="39"/>
      <c r="L123" s="25"/>
    </row>
    <row r="124" spans="1:13" x14ac:dyDescent="0.25">
      <c r="A124" s="19"/>
      <c r="B124" s="19"/>
      <c r="C124" s="68" t="s">
        <v>51</v>
      </c>
      <c r="D124" s="16"/>
      <c r="E124" s="33">
        <f t="shared" ref="E124:L124" si="22">SUM(E121:E123)</f>
        <v>0</v>
      </c>
      <c r="F124" s="17">
        <f t="shared" si="22"/>
        <v>0</v>
      </c>
      <c r="G124" s="17">
        <f t="shared" si="22"/>
        <v>986500</v>
      </c>
      <c r="H124" s="17">
        <f t="shared" si="22"/>
        <v>2828500</v>
      </c>
      <c r="I124" s="17">
        <f t="shared" si="22"/>
        <v>2708500</v>
      </c>
      <c r="J124" s="17">
        <f t="shared" si="22"/>
        <v>2576000</v>
      </c>
      <c r="K124" s="17">
        <f t="shared" si="22"/>
        <v>2621182</v>
      </c>
      <c r="L124" s="33">
        <f t="shared" si="22"/>
        <v>11720682</v>
      </c>
    </row>
    <row r="125" spans="1:13" x14ac:dyDescent="0.25">
      <c r="E125" s="36"/>
      <c r="L125" s="36"/>
    </row>
    <row r="126" spans="1:13" ht="15.75" thickBot="1" x14ac:dyDescent="0.3">
      <c r="A126" s="21" t="s">
        <v>106</v>
      </c>
      <c r="B126" s="15"/>
      <c r="C126" s="74"/>
      <c r="D126" s="15"/>
      <c r="E126" s="51">
        <f t="shared" ref="E126:K126" si="23">E118+E124</f>
        <v>1000050</v>
      </c>
      <c r="F126" s="51">
        <f t="shared" si="23"/>
        <v>4965770</v>
      </c>
      <c r="G126" s="51">
        <f t="shared" si="23"/>
        <v>13172500</v>
      </c>
      <c r="H126" s="51">
        <f t="shared" si="23"/>
        <v>3504764</v>
      </c>
      <c r="I126" s="51">
        <f t="shared" si="23"/>
        <v>6520527</v>
      </c>
      <c r="J126" s="51">
        <f t="shared" si="23"/>
        <v>7467875</v>
      </c>
      <c r="K126" s="51">
        <f t="shared" si="23"/>
        <v>2621182</v>
      </c>
      <c r="L126" s="51">
        <f>SUM(E126:K126)</f>
        <v>39252668</v>
      </c>
    </row>
    <row r="127" spans="1:13" ht="15.75" thickTop="1" x14ac:dyDescent="0.25">
      <c r="E127" s="36"/>
      <c r="L127" s="36"/>
    </row>
    <row r="128" spans="1:13" x14ac:dyDescent="0.25">
      <c r="A128" s="19" t="s">
        <v>189</v>
      </c>
      <c r="B128" s="19"/>
      <c r="E128" s="37"/>
      <c r="G128" s="26"/>
      <c r="L128" s="37"/>
    </row>
    <row r="129" spans="1:12" x14ac:dyDescent="0.25">
      <c r="A129" s="19" t="s">
        <v>188</v>
      </c>
      <c r="L129" s="26"/>
    </row>
    <row r="130" spans="1:12" x14ac:dyDescent="0.25">
      <c r="A130" s="19" t="s">
        <v>231</v>
      </c>
    </row>
    <row r="131" spans="1:12" x14ac:dyDescent="0.25">
      <c r="A131" s="19" t="s">
        <v>226</v>
      </c>
    </row>
    <row r="132" spans="1:12" x14ac:dyDescent="0.25">
      <c r="A132" s="19"/>
    </row>
    <row r="133" spans="1:12" x14ac:dyDescent="0.25">
      <c r="B133" t="s">
        <v>182</v>
      </c>
      <c r="C133"/>
    </row>
    <row r="134" spans="1:12" x14ac:dyDescent="0.25">
      <c r="B134" s="67">
        <v>1</v>
      </c>
      <c r="C134" s="102" t="s">
        <v>183</v>
      </c>
      <c r="D134" s="103"/>
      <c r="E134" s="103"/>
      <c r="F134" s="103"/>
      <c r="G134" s="103"/>
      <c r="H134" s="103"/>
      <c r="I134" s="103"/>
      <c r="J134" s="103"/>
      <c r="K134" s="113"/>
      <c r="L134" s="104"/>
    </row>
    <row r="135" spans="1:12" x14ac:dyDescent="0.25">
      <c r="B135" s="67">
        <v>2</v>
      </c>
      <c r="C135" s="102" t="s">
        <v>184</v>
      </c>
      <c r="D135" s="103"/>
      <c r="E135" s="103"/>
      <c r="F135" s="103"/>
      <c r="G135" s="103"/>
      <c r="H135" s="103"/>
      <c r="I135" s="103"/>
      <c r="J135" s="103"/>
      <c r="K135" s="113"/>
      <c r="L135" s="104"/>
    </row>
    <row r="136" spans="1:12" x14ac:dyDescent="0.25">
      <c r="B136" s="67">
        <v>3</v>
      </c>
      <c r="C136" s="102" t="s">
        <v>185</v>
      </c>
      <c r="D136" s="103"/>
      <c r="E136" s="103"/>
      <c r="F136" s="103"/>
      <c r="G136" s="103"/>
      <c r="H136" s="103"/>
      <c r="I136" s="103"/>
      <c r="J136" s="103"/>
      <c r="K136" s="113"/>
      <c r="L136" s="104"/>
    </row>
    <row r="137" spans="1:12" ht="29.45" customHeight="1" x14ac:dyDescent="0.25">
      <c r="B137" s="105">
        <v>4</v>
      </c>
      <c r="C137" s="116" t="s">
        <v>186</v>
      </c>
      <c r="D137" s="117"/>
      <c r="E137" s="117"/>
      <c r="F137" s="117"/>
      <c r="G137" s="117"/>
      <c r="H137" s="117"/>
      <c r="I137" s="117"/>
      <c r="J137" s="117"/>
      <c r="K137" s="117"/>
      <c r="L137" s="118"/>
    </row>
    <row r="138" spans="1:12" x14ac:dyDescent="0.25">
      <c r="B138" s="67">
        <v>5</v>
      </c>
      <c r="C138" s="102" t="s">
        <v>187</v>
      </c>
      <c r="D138" s="103"/>
      <c r="E138" s="103"/>
      <c r="F138" s="103"/>
      <c r="G138" s="103"/>
      <c r="H138" s="103"/>
      <c r="I138" s="103"/>
      <c r="J138" s="103"/>
      <c r="K138" s="113"/>
      <c r="L138" s="104"/>
    </row>
    <row r="140" spans="1:12" x14ac:dyDescent="0.25">
      <c r="A140" s="19" t="s">
        <v>162</v>
      </c>
      <c r="B140" s="19"/>
      <c r="E140" s="26"/>
    </row>
    <row r="141" spans="1:12" x14ac:dyDescent="0.25">
      <c r="B141" t="s">
        <v>199</v>
      </c>
    </row>
    <row r="142" spans="1:12" x14ac:dyDescent="0.25">
      <c r="B142" t="s">
        <v>190</v>
      </c>
    </row>
    <row r="143" spans="1:12" x14ac:dyDescent="0.25">
      <c r="B143" t="s">
        <v>191</v>
      </c>
    </row>
    <row r="144" spans="1:12" x14ac:dyDescent="0.25">
      <c r="B144" t="s">
        <v>228</v>
      </c>
    </row>
    <row r="145" spans="2:2" x14ac:dyDescent="0.25">
      <c r="B145" t="s">
        <v>229</v>
      </c>
    </row>
  </sheetData>
  <mergeCells count="1">
    <mergeCell ref="C137:L137"/>
  </mergeCells>
  <phoneticPr fontId="12" type="noConversion"/>
  <pageMargins left="0.2" right="0.2" top="0.5" bottom="0.5" header="0.3" footer="0.3"/>
  <pageSetup scale="65" fitToHeight="3" orientation="landscape" horizontalDpi="4294967295" verticalDpi="4294967295" r:id="rId1"/>
  <headerFooter>
    <oddFooter>&amp;C&amp;P</oddFooter>
  </headerFooter>
  <rowBreaks count="1" manualBreakCount="1">
    <brk id="5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5"/>
  <sheetViews>
    <sheetView showGridLines="0" workbookViewId="0">
      <pane ySplit="5" topLeftCell="A6" activePane="bottomLeft" state="frozen"/>
      <selection pane="bottomLeft" activeCell="F12" sqref="F12"/>
    </sheetView>
  </sheetViews>
  <sheetFormatPr defaultColWidth="8.85546875" defaultRowHeight="15" x14ac:dyDescent="0.25"/>
  <cols>
    <col min="1" max="1" width="41.42578125" bestFit="1" customWidth="1"/>
    <col min="2" max="6" width="12.7109375" customWidth="1"/>
  </cols>
  <sheetData>
    <row r="1" spans="1:6" ht="14.45" x14ac:dyDescent="0.3">
      <c r="A1" s="120" t="s">
        <v>47</v>
      </c>
      <c r="B1" s="120"/>
      <c r="C1" s="120"/>
      <c r="D1" s="120"/>
      <c r="E1" s="120"/>
      <c r="F1" s="120"/>
    </row>
    <row r="2" spans="1:6" ht="14.45" x14ac:dyDescent="0.3">
      <c r="A2" s="120"/>
      <c r="B2" s="120"/>
      <c r="C2" s="120"/>
      <c r="D2" s="120"/>
      <c r="E2" s="120"/>
      <c r="F2" s="120"/>
    </row>
    <row r="3" spans="1:6" ht="58.5" customHeight="1" x14ac:dyDescent="0.3">
      <c r="A3" s="119" t="s">
        <v>46</v>
      </c>
      <c r="B3" s="119"/>
      <c r="C3" s="119"/>
      <c r="D3" s="119"/>
      <c r="E3" s="119"/>
      <c r="F3" s="119"/>
    </row>
    <row r="4" spans="1:6" ht="14.45" x14ac:dyDescent="0.3">
      <c r="A4" s="14"/>
      <c r="B4" s="7"/>
      <c r="C4" s="7"/>
      <c r="D4" s="7"/>
      <c r="E4" s="7"/>
      <c r="F4" s="7"/>
    </row>
    <row r="5" spans="1:6" ht="30" customHeight="1" x14ac:dyDescent="0.3">
      <c r="A5" s="13" t="s">
        <v>45</v>
      </c>
      <c r="B5" s="12" t="s">
        <v>44</v>
      </c>
      <c r="C5" s="12" t="s">
        <v>43</v>
      </c>
      <c r="D5" s="12" t="s">
        <v>42</v>
      </c>
      <c r="E5" s="12" t="s">
        <v>41</v>
      </c>
      <c r="F5" s="12" t="s">
        <v>40</v>
      </c>
    </row>
    <row r="6" spans="1:6" ht="14.45" x14ac:dyDescent="0.3">
      <c r="A6" s="10" t="s">
        <v>39</v>
      </c>
      <c r="B6" s="9"/>
      <c r="C6" s="11" t="s">
        <v>26</v>
      </c>
      <c r="D6" s="9"/>
      <c r="E6" s="9"/>
      <c r="F6" s="9"/>
    </row>
    <row r="7" spans="1:6" ht="14.45" x14ac:dyDescent="0.3">
      <c r="A7" s="10" t="s">
        <v>38</v>
      </c>
      <c r="B7" s="11" t="s">
        <v>26</v>
      </c>
      <c r="C7" s="9"/>
      <c r="D7" s="9"/>
      <c r="E7" s="9"/>
      <c r="F7" s="9"/>
    </row>
    <row r="8" spans="1:6" ht="14.45" x14ac:dyDescent="0.3">
      <c r="A8" s="10" t="s">
        <v>37</v>
      </c>
      <c r="B8" s="9"/>
      <c r="C8" s="11" t="s">
        <v>26</v>
      </c>
      <c r="D8" s="11" t="s">
        <v>26</v>
      </c>
      <c r="E8" s="9"/>
      <c r="F8" s="9"/>
    </row>
    <row r="9" spans="1:6" ht="14.45" x14ac:dyDescent="0.3">
      <c r="A9" s="10" t="s">
        <v>36</v>
      </c>
      <c r="B9" s="11" t="s">
        <v>26</v>
      </c>
      <c r="C9" s="9"/>
      <c r="D9" s="9"/>
      <c r="E9" s="9"/>
      <c r="F9" s="9"/>
    </row>
    <row r="10" spans="1:6" ht="14.45" x14ac:dyDescent="0.3">
      <c r="A10" s="10" t="s">
        <v>35</v>
      </c>
      <c r="B10" s="11" t="s">
        <v>26</v>
      </c>
      <c r="C10" s="9"/>
      <c r="D10" s="9"/>
      <c r="E10" s="9"/>
      <c r="F10" s="9"/>
    </row>
    <row r="11" spans="1:6" ht="14.45" x14ac:dyDescent="0.3">
      <c r="A11" s="10" t="s">
        <v>34</v>
      </c>
      <c r="B11" s="9"/>
      <c r="C11" s="9"/>
      <c r="D11" s="9"/>
      <c r="E11" s="9"/>
      <c r="F11" s="11" t="s">
        <v>26</v>
      </c>
    </row>
    <row r="12" spans="1:6" ht="14.45" x14ac:dyDescent="0.3">
      <c r="A12" s="10" t="s">
        <v>33</v>
      </c>
      <c r="B12" s="9"/>
      <c r="C12" s="9"/>
      <c r="D12" s="9"/>
      <c r="E12" s="9"/>
      <c r="F12" s="11" t="s">
        <v>26</v>
      </c>
    </row>
    <row r="13" spans="1:6" ht="14.45" x14ac:dyDescent="0.3">
      <c r="A13" s="10" t="s">
        <v>32</v>
      </c>
      <c r="B13" s="9"/>
      <c r="C13" s="9"/>
      <c r="D13" s="9"/>
      <c r="E13" s="11" t="s">
        <v>26</v>
      </c>
      <c r="F13" s="9"/>
    </row>
    <row r="14" spans="1:6" ht="14.45" x14ac:dyDescent="0.3">
      <c r="A14" s="10" t="s">
        <v>31</v>
      </c>
      <c r="B14" s="9"/>
      <c r="C14" s="9"/>
      <c r="D14" s="9"/>
      <c r="E14" s="11" t="s">
        <v>26</v>
      </c>
      <c r="F14" s="9"/>
    </row>
    <row r="15" spans="1:6" ht="14.45" x14ac:dyDescent="0.3">
      <c r="A15" s="10" t="s">
        <v>30</v>
      </c>
      <c r="B15" s="9"/>
      <c r="C15" s="9"/>
      <c r="D15" s="9"/>
      <c r="E15" s="9"/>
      <c r="F15" s="11" t="s">
        <v>26</v>
      </c>
    </row>
    <row r="16" spans="1:6" ht="14.45" x14ac:dyDescent="0.3">
      <c r="A16" s="10" t="s">
        <v>29</v>
      </c>
      <c r="B16" s="9"/>
      <c r="C16" s="9"/>
      <c r="D16" s="9"/>
      <c r="E16" s="11" t="s">
        <v>26</v>
      </c>
      <c r="F16" s="9"/>
    </row>
    <row r="17" spans="1:6" ht="14.45" x14ac:dyDescent="0.3">
      <c r="A17" s="10" t="s">
        <v>28</v>
      </c>
      <c r="B17" s="9"/>
      <c r="C17" s="11" t="s">
        <v>26</v>
      </c>
      <c r="D17" s="9"/>
      <c r="E17" s="9"/>
      <c r="F17" s="9"/>
    </row>
    <row r="18" spans="1:6" ht="14.45" x14ac:dyDescent="0.3">
      <c r="A18" s="10" t="s">
        <v>27</v>
      </c>
      <c r="B18" s="11" t="s">
        <v>26</v>
      </c>
      <c r="C18" s="9"/>
      <c r="D18" s="9"/>
      <c r="E18" s="9"/>
      <c r="F18" s="9"/>
    </row>
    <row r="19" spans="1:6" ht="14.45" x14ac:dyDescent="0.3">
      <c r="A19" s="10" t="s">
        <v>25</v>
      </c>
      <c r="B19" s="9"/>
      <c r="C19" s="9"/>
      <c r="D19" s="9"/>
      <c r="E19" s="9"/>
      <c r="F19" s="9"/>
    </row>
    <row r="20" spans="1:6" ht="14.45" x14ac:dyDescent="0.3">
      <c r="A20" s="6"/>
      <c r="B20" s="8"/>
      <c r="C20" s="8"/>
      <c r="D20" s="8"/>
      <c r="E20" s="8"/>
      <c r="F20" s="8"/>
    </row>
    <row r="21" spans="1:6" ht="14.45" x14ac:dyDescent="0.3">
      <c r="A21" s="6"/>
      <c r="B21" s="8"/>
      <c r="C21" s="8"/>
      <c r="D21" s="8"/>
      <c r="E21" s="8"/>
      <c r="F21" s="8"/>
    </row>
    <row r="22" spans="1:6" ht="14.45" x14ac:dyDescent="0.3">
      <c r="A22" s="6"/>
      <c r="B22" s="8"/>
      <c r="C22" s="7"/>
      <c r="D22" s="7"/>
      <c r="E22" s="7"/>
      <c r="F22" s="8"/>
    </row>
    <row r="23" spans="1:6" ht="14.45" x14ac:dyDescent="0.3">
      <c r="A23" s="6"/>
      <c r="B23" s="8"/>
      <c r="F23" s="7"/>
    </row>
    <row r="24" spans="1:6" ht="14.45" x14ac:dyDescent="0.3">
      <c r="A24" s="6"/>
    </row>
    <row r="25" spans="1:6" ht="14.45" x14ac:dyDescent="0.3">
      <c r="A25" s="5"/>
    </row>
  </sheetData>
  <mergeCells count="3">
    <mergeCell ref="A3:F3"/>
    <mergeCell ref="A1:F1"/>
    <mergeCell ref="A2:F2"/>
  </mergeCells>
  <pageMargins left="0.7" right="0.7" top="0.75" bottom="0.75" header="0.3" footer="0.3"/>
  <pageSetup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5YR Cap Roll up</vt:lpstr>
      <vt:lpstr>Liaison Assignment</vt:lpstr>
      <vt:lpstr>'5YR Cap Roll up'!Print_Area</vt:lpstr>
      <vt:lpstr>'Liaison Assignment'!Print_Area</vt:lpstr>
      <vt:lpstr>'5YR Cap Roll 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LAWRENCE</dc:creator>
  <cp:lastModifiedBy>Cathy Woodbury</cp:lastModifiedBy>
  <cp:lastPrinted>2019-12-16T20:48:28Z</cp:lastPrinted>
  <dcterms:created xsi:type="dcterms:W3CDTF">2019-08-05T18:47:29Z</dcterms:created>
  <dcterms:modified xsi:type="dcterms:W3CDTF">2020-09-02T12:19:51Z</dcterms:modified>
</cp:coreProperties>
</file>